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15" windowHeight="7680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'виконання'!$A$5:$J$42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<sst xmlns="http://schemas.openxmlformats.org/spreadsheetml/2006/main" count="47" uniqueCount="42">
  <si>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</si>
  <si>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</si>
  <si>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</si>
  <si>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</si>
  <si>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</si>
  <si>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</si>
  <si>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</si>
  <si>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</si>
  <si>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</si>
  <si>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</si>
  <si>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</si>
  <si>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</si>
  <si>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</si>
  <si>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</si>
  <si>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</si>
  <si>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</si>
  <si>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</si>
  <si>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</si>
  <si>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</si>
  <si>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</si>
  <si>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</si>
  <si>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</si>
  <si>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</si>
  <si>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</si>
  <si>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</si>
  <si>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</si>
  <si>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</si>
  <si>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</si>
  <si>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Куйбишевського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</si>
  <si>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</si>
  <si>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</si>
  <si>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</si>
  <si>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</si>
  <si>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</si>
  <si>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</si>
  <si>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</si>
  <si>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</si>
  <si>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</si>
  <si>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</si>
  <si>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</si>
  <si>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</si>
  <si>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Разом по області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</si>
</sst>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#,##0.0_);\-#,##0.0"/>
    <numFmt numFmtId="166" formatCode="0.0"/>
  </numFmts>
  <fonts count="50">
    <font>
      <sz val="10"/>
      <color indexed="8"/>
      <name val="MS Sans Serif"/>
      <family val="0"/>
    </font>
    <font>
      <sz val="11"/>
      <color indexed="8"/>
      <name val="Times New Roman"/>
      <family val="2"/>
    </font>
    <font>
      <sz val="18"/>
      <color indexed="54"/>
      <name val="Calibri Light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17"/>
      <name val="Times New Roman"/>
      <family val="2"/>
    </font>
    <font>
      <sz val="11"/>
      <color indexed="20"/>
      <name val="Times New Roman"/>
      <family val="2"/>
    </font>
    <font>
      <sz val="11"/>
      <color indexed="60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sz val="11"/>
      <color indexed="10"/>
      <name val="Times New Roman"/>
      <family val="2"/>
    </font>
    <font>
      <i/>
      <sz val="11"/>
      <color indexed="23"/>
      <name val="Times New Roman"/>
      <family val="2"/>
    </font>
    <font>
      <b/>
      <sz val="11"/>
      <color indexed="8"/>
      <name val="Times New Roman"/>
      <family val="2"/>
    </font>
    <font>
      <sz val="11"/>
      <color indexed="9"/>
      <name val="Times New Roman"/>
      <family val="2"/>
    </font>
    <font>
      <b/>
      <sz val="13.95"/>
      <color indexed="8"/>
      <name val="Times New Roman"/>
      <family val="1"/>
    </font>
    <font>
      <sz val="10"/>
      <name val="MS Sans Serif"/>
      <family val="0"/>
    </font>
    <font>
      <sz val="7.95"/>
      <name val="Times New Roman"/>
      <family val="1"/>
    </font>
    <font>
      <sz val="7.95"/>
      <color indexed="8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sz val="18"/>
      <color theme="3"/>
      <name val="Calibri Light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left" vertical="center"/>
    </xf>
    <xf numFmtId="0" fontId="19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ill="1" applyBorder="1" applyAlignment="1" applyProtection="1">
      <alignment/>
      <protection/>
    </xf>
    <xf numFmtId="0" fontId="20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3" xfId="0" applyNumberFormat="1" applyFill="1" applyBorder="1" applyAlignment="1" applyProtection="1">
      <alignment/>
      <protection/>
    </xf>
    <xf numFmtId="0" fontId="20" fillId="0" borderId="1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 wrapText="1"/>
    </xf>
    <xf numFmtId="0" fontId="19" fillId="0" borderId="15" xfId="0" applyNumberFormat="1" applyFont="1" applyFill="1" applyBorder="1" applyAlignment="1" applyProtection="1">
      <alignment/>
      <protection/>
    </xf>
    <xf numFmtId="0" fontId="20" fillId="0" borderId="14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19" fillId="0" borderId="18" xfId="0" applyNumberFormat="1" applyFont="1" applyFill="1" applyBorder="1" applyAlignment="1" applyProtection="1">
      <alignment/>
      <protection/>
    </xf>
    <xf numFmtId="0" fontId="19" fillId="0" borderId="19" xfId="0" applyNumberFormat="1" applyFont="1" applyFill="1" applyBorder="1" applyAlignment="1" applyProtection="1">
      <alignment/>
      <protection/>
    </xf>
    <xf numFmtId="0" fontId="20" fillId="0" borderId="18" xfId="0" applyFont="1" applyBorder="1" applyAlignment="1">
      <alignment horizontal="center" vertical="center"/>
    </xf>
    <xf numFmtId="0" fontId="20" fillId="0" borderId="20" xfId="0" applyFont="1" applyBorder="1" applyAlignment="1">
      <alignment horizontal="center" vertical="center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1" xfId="0" applyNumberFormat="1" applyFont="1" applyFill="1" applyBorder="1" applyAlignment="1" applyProtection="1">
      <alignment horizontal="center"/>
      <protection/>
    </xf>
    <xf numFmtId="0" fontId="22" fillId="0" borderId="12" xfId="0" applyNumberFormat="1" applyFont="1" applyFill="1" applyBorder="1" applyAlignment="1" applyProtection="1">
      <alignment horizontal="center"/>
      <protection/>
    </xf>
    <xf numFmtId="0" fontId="0" fillId="0" borderId="21" xfId="0" applyNumberFormat="1" applyFill="1" applyBorder="1" applyAlignment="1" applyProtection="1">
      <alignment/>
      <protection/>
    </xf>
    <xf numFmtId="0" fontId="20" fillId="0" borderId="21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/>
    </xf>
    <xf numFmtId="0" fontId="19" fillId="0" borderId="21" xfId="0" applyNumberFormat="1" applyFont="1" applyFill="1" applyBorder="1" applyAlignment="1" applyProtection="1">
      <alignment/>
      <protection/>
    </xf>
    <xf numFmtId="0" fontId="19" fillId="0" borderId="18" xfId="0" applyNumberFormat="1" applyFont="1" applyFill="1" applyBorder="1" applyAlignment="1" applyProtection="1">
      <alignment/>
      <protection/>
    </xf>
    <xf numFmtId="0" fontId="23" fillId="0" borderId="2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1" fillId="0" borderId="0" xfId="0" applyFont="1" applyAlignment="1">
      <alignment/>
    </xf>
    <xf numFmtId="3" fontId="24" fillId="0" borderId="0" xfId="0" applyNumberFormat="1" applyFont="1" applyAlignment="1">
      <alignment horizontal="right" vertical="center"/>
    </xf>
    <xf numFmtId="164" fontId="24" fillId="0" borderId="0" xfId="0" applyNumberFormat="1" applyFont="1" applyAlignment="1">
      <alignment horizontal="right" vertical="center"/>
    </xf>
    <xf numFmtId="3" fontId="22" fillId="0" borderId="0" xfId="0" applyNumberFormat="1" applyFont="1" applyFill="1" applyBorder="1" applyAlignment="1" applyProtection="1">
      <alignment horizontal="right" vertical="top"/>
      <protection/>
    </xf>
    <xf numFmtId="165" fontId="20" fillId="0" borderId="0" xfId="0" applyNumberFormat="1" applyFont="1" applyAlignment="1">
      <alignment horizontal="right" vertical="top"/>
    </xf>
    <xf numFmtId="3" fontId="20" fillId="0" borderId="0" xfId="0" applyNumberFormat="1" applyFont="1" applyAlignment="1">
      <alignment horizontal="right" vertical="top"/>
    </xf>
    <xf numFmtId="3" fontId="25" fillId="0" borderId="0" xfId="0" applyNumberFormat="1" applyFont="1" applyAlignment="1">
      <alignment horizontal="right" vertical="center"/>
    </xf>
    <xf numFmtId="166" fontId="22" fillId="0" borderId="0" xfId="0" applyNumberFormat="1" applyFont="1" applyFill="1" applyBorder="1" applyAlignment="1" applyProtection="1">
      <alignment horizontal="right" vertical="top"/>
      <protection/>
    </xf>
    <xf numFmtId="0" fontId="26" fillId="0" borderId="0" xfId="0" applyFont="1" applyAlignment="1">
      <alignment/>
    </xf>
    <xf numFmtId="3" fontId="27" fillId="0" borderId="0" xfId="0" applyNumberFormat="1" applyFont="1" applyAlignment="1">
      <alignment horizontal="right"/>
    </xf>
    <xf numFmtId="166" fontId="28" fillId="0" borderId="0" xfId="0" applyNumberFormat="1" applyFont="1" applyFill="1" applyBorder="1" applyAlignment="1" applyProtection="1">
      <alignment horizontal="right"/>
      <protection/>
    </xf>
    <xf numFmtId="165" fontId="29" fillId="0" borderId="0" xfId="0" applyNumberFormat="1" applyFont="1" applyAlignment="1">
      <alignment horizontal="right"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>
      <alignment horizontal="right"/>
    </xf>
    <xf numFmtId="166" fontId="22" fillId="0" borderId="0" xfId="0" applyNumberFormat="1" applyFont="1" applyFill="1" applyBorder="1" applyAlignment="1" applyProtection="1">
      <alignment horizontal="right"/>
      <protection/>
    </xf>
    <xf numFmtId="3" fontId="22" fillId="0" borderId="0" xfId="0" applyNumberFormat="1" applyFont="1" applyFill="1" applyBorder="1" applyAlignment="1" applyProtection="1">
      <alignment horizontal="right"/>
      <protection/>
    </xf>
    <xf numFmtId="165" fontId="20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6" fillId="0" borderId="0" xfId="0" applyFont="1" applyAlignment="1">
      <alignment horizontal="left"/>
    </xf>
    <xf numFmtId="0" fontId="30" fillId="0" borderId="0" xfId="0" applyNumberFormat="1" applyFont="1" applyFill="1" applyBorder="1" applyAlignment="1" applyProtection="1">
      <alignment/>
      <protection/>
    </xf>
    <xf numFmtId="3" fontId="31" fillId="0" borderId="0" xfId="0" applyNumberFormat="1" applyFont="1" applyFill="1" applyBorder="1" applyAlignment="1" applyProtection="1">
      <alignment/>
      <protection/>
    </xf>
    <xf numFmtId="164" fontId="31" fillId="0" borderId="0" xfId="0" applyNumberFormat="1" applyFont="1" applyFill="1" applyBorder="1" applyAlignment="1" applyProtection="1">
      <alignment/>
      <protection/>
    </xf>
    <xf numFmtId="3" fontId="25" fillId="0" borderId="0" xfId="0" applyNumberFormat="1" applyFont="1" applyFill="1" applyBorder="1" applyAlignment="1" applyProtection="1">
      <alignment horizontal="right" vertical="center"/>
      <protection/>
    </xf>
    <xf numFmtId="164" fontId="25" fillId="0" borderId="0" xfId="0" applyNumberFormat="1" applyFont="1" applyFill="1" applyBorder="1" applyAlignment="1" applyProtection="1">
      <alignment horizontal="right" vertical="center"/>
      <protection/>
    </xf>
    <xf numFmtId="3" fontId="20" fillId="0" borderId="0" xfId="0" applyNumberFormat="1" applyFont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/>
      <protection/>
    </xf>
    <xf numFmtId="0" fontId="32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85;&#1072;&#1076;&#1093;_2509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5;&#1040;&#1055;&#1050;&#1040;%20&#1044;&#1051;&#1071;%20&#1057;&#1042;&#1054;&#1048;&#1061;\IRINA\AN_06_10(&#1087;&#1086;%20&#1076;&#1085;&#1103;&#1093;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CCDATA\PLAN\&#1044;&#1051;&#1071;%20&#1059;&#1055;&#1056;_&#1042;&#1055;\01_04_2008\&#1053;&#1072;&#1076;&#1093;_01_0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4;&#1054;&#1050;&#1059;&#1052;&#1045;&#1053;&#1058;&#1048;\&#1052;&#1054;&#1048;%20&#1044;&#1054;&#1050;&#1059;&#1052;&#1045;&#1053;&#1058;&#1067;_&#1044;\&#1055;&#1054;%20&#1044;&#1053;&#1071;&#1061;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25.09.2015</v>
          </cell>
        </row>
        <row r="6">
          <cell r="G6" t="str">
            <v>Фактично надійшло на 25.09.2015</v>
          </cell>
        </row>
        <row r="8">
          <cell r="D8" t="str">
            <v>вересень</v>
          </cell>
          <cell r="H8" t="str">
            <v>за вересень</v>
          </cell>
          <cell r="I8" t="str">
            <v>за вересень</v>
          </cell>
          <cell r="K8" t="str">
            <v>за 9 місяців</v>
          </cell>
        </row>
        <row r="9">
          <cell r="B9" t="str">
            <v> рік </v>
          </cell>
          <cell r="C9" t="str">
            <v>9 міс.   </v>
          </cell>
        </row>
        <row r="10">
          <cell r="B10">
            <v>886439087</v>
          </cell>
          <cell r="C10">
            <v>758346151</v>
          </cell>
          <cell r="D10">
            <v>111342487</v>
          </cell>
          <cell r="G10">
            <v>763180647.86</v>
          </cell>
          <cell r="H10">
            <v>48542205.78999996</v>
          </cell>
          <cell r="I10">
            <v>43.59719914465352</v>
          </cell>
          <cell r="J10">
            <v>-62800281.21000004</v>
          </cell>
          <cell r="K10">
            <v>100.63750529406985</v>
          </cell>
          <cell r="L10">
            <v>4834496.860000014</v>
          </cell>
        </row>
        <row r="11">
          <cell r="B11">
            <v>1999062500</v>
          </cell>
          <cell r="C11">
            <v>1525558000</v>
          </cell>
          <cell r="D11">
            <v>149018000</v>
          </cell>
          <cell r="G11">
            <v>1550524120.85</v>
          </cell>
          <cell r="H11">
            <v>134355678.06999993</v>
          </cell>
          <cell r="I11">
            <v>90.1607041229918</v>
          </cell>
          <cell r="J11">
            <v>-14662321.930000067</v>
          </cell>
          <cell r="K11">
            <v>101.63652387192094</v>
          </cell>
          <cell r="L11">
            <v>24966120.849999905</v>
          </cell>
        </row>
        <row r="12">
          <cell r="B12">
            <v>146711940</v>
          </cell>
          <cell r="C12">
            <v>107047829</v>
          </cell>
          <cell r="D12">
            <v>13216111</v>
          </cell>
          <cell r="G12">
            <v>136984944.51</v>
          </cell>
          <cell r="H12">
            <v>11927861.749999985</v>
          </cell>
          <cell r="I12">
            <v>90.25243318552624</v>
          </cell>
          <cell r="J12">
            <v>-1288249.250000015</v>
          </cell>
          <cell r="K12">
            <v>127.96611177420513</v>
          </cell>
          <cell r="L12">
            <v>29937115.50999999</v>
          </cell>
        </row>
        <row r="13">
          <cell r="B13">
            <v>285356983</v>
          </cell>
          <cell r="C13">
            <v>209176351</v>
          </cell>
          <cell r="D13">
            <v>22355694</v>
          </cell>
          <cell r="G13">
            <v>216760522.64</v>
          </cell>
          <cell r="H13">
            <v>15481757.219999999</v>
          </cell>
          <cell r="I13">
            <v>69.25196426467458</v>
          </cell>
          <cell r="J13">
            <v>-6873936.780000001</v>
          </cell>
          <cell r="K13">
            <v>103.6257309221347</v>
          </cell>
          <cell r="L13">
            <v>7584171.639999986</v>
          </cell>
        </row>
        <row r="14">
          <cell r="B14">
            <v>198030600</v>
          </cell>
          <cell r="C14">
            <v>146411800</v>
          </cell>
          <cell r="D14">
            <v>16560100</v>
          </cell>
          <cell r="G14">
            <v>160453356.71</v>
          </cell>
          <cell r="H14">
            <v>13847147.590000004</v>
          </cell>
          <cell r="I14">
            <v>83.61753606560349</v>
          </cell>
          <cell r="J14">
            <v>-2712952.4099999964</v>
          </cell>
          <cell r="K14">
            <v>109.59045425983425</v>
          </cell>
          <cell r="L14">
            <v>14041556.710000008</v>
          </cell>
        </row>
        <row r="15">
          <cell r="B15">
            <v>31045000</v>
          </cell>
          <cell r="C15">
            <v>22652485</v>
          </cell>
          <cell r="D15">
            <v>2540519</v>
          </cell>
          <cell r="G15">
            <v>22818635.68</v>
          </cell>
          <cell r="H15">
            <v>1906145.5899999999</v>
          </cell>
          <cell r="I15">
            <v>75.029771082208</v>
          </cell>
          <cell r="J15">
            <v>-634373.4100000001</v>
          </cell>
          <cell r="K15">
            <v>100.73347661415512</v>
          </cell>
          <cell r="L15">
            <v>166150.6799999997</v>
          </cell>
        </row>
        <row r="16">
          <cell r="B16">
            <v>31007947</v>
          </cell>
          <cell r="C16">
            <v>23243464</v>
          </cell>
          <cell r="D16">
            <v>3486690</v>
          </cell>
          <cell r="G16">
            <v>25710060.78</v>
          </cell>
          <cell r="H16">
            <v>3330199.040000003</v>
          </cell>
          <cell r="I16">
            <v>95.5117615847696</v>
          </cell>
          <cell r="J16">
            <v>-156490.95999999717</v>
          </cell>
          <cell r="K16">
            <v>110.61200163624494</v>
          </cell>
          <cell r="L16">
            <v>2466596.780000001</v>
          </cell>
        </row>
        <row r="17">
          <cell r="B17">
            <v>97837824</v>
          </cell>
          <cell r="C17">
            <v>75920115</v>
          </cell>
          <cell r="D17">
            <v>7093920</v>
          </cell>
          <cell r="G17">
            <v>94014825.91</v>
          </cell>
          <cell r="H17">
            <v>9512604.090000004</v>
          </cell>
          <cell r="I17">
            <v>134.09517008931599</v>
          </cell>
          <cell r="J17">
            <v>2418684.0900000036</v>
          </cell>
          <cell r="K17">
            <v>123.83388237754909</v>
          </cell>
          <cell r="L17">
            <v>18094710.909999996</v>
          </cell>
        </row>
        <row r="18">
          <cell r="B18">
            <v>9061979</v>
          </cell>
          <cell r="C18">
            <v>6506200</v>
          </cell>
          <cell r="D18">
            <v>712809</v>
          </cell>
          <cell r="G18">
            <v>8448731.98</v>
          </cell>
          <cell r="H18">
            <v>676061.4500000002</v>
          </cell>
          <cell r="I18">
            <v>94.84468490156553</v>
          </cell>
          <cell r="J18">
            <v>-36747.549999999814</v>
          </cell>
          <cell r="K18">
            <v>129.85662875411148</v>
          </cell>
          <cell r="L18">
            <v>1942531.9800000004</v>
          </cell>
        </row>
        <row r="19">
          <cell r="B19">
            <v>21775865</v>
          </cell>
          <cell r="C19">
            <v>16048739</v>
          </cell>
          <cell r="D19">
            <v>1440449</v>
          </cell>
          <cell r="G19">
            <v>19213368.77</v>
          </cell>
          <cell r="H19">
            <v>1671984.2399999984</v>
          </cell>
          <cell r="I19">
            <v>116.07382420342533</v>
          </cell>
          <cell r="J19">
            <v>231535.23999999836</v>
          </cell>
          <cell r="K19">
            <v>119.71886869117878</v>
          </cell>
          <cell r="L19">
            <v>3164629.7699999996</v>
          </cell>
        </row>
        <row r="20">
          <cell r="B20">
            <v>46183131</v>
          </cell>
          <cell r="C20">
            <v>34279818</v>
          </cell>
          <cell r="D20">
            <v>3603867</v>
          </cell>
          <cell r="G20">
            <v>42903114.69</v>
          </cell>
          <cell r="H20">
            <v>5093427.129999995</v>
          </cell>
          <cell r="I20">
            <v>141.33227252837008</v>
          </cell>
          <cell r="J20">
            <v>1489560.1299999952</v>
          </cell>
          <cell r="K20">
            <v>125.15560814821127</v>
          </cell>
          <cell r="L20">
            <v>8623296.689999998</v>
          </cell>
        </row>
        <row r="21">
          <cell r="B21">
            <v>37324280</v>
          </cell>
          <cell r="C21">
            <v>28500950</v>
          </cell>
          <cell r="D21">
            <v>3910710</v>
          </cell>
          <cell r="G21">
            <v>35226386.96</v>
          </cell>
          <cell r="H21">
            <v>3551150.84</v>
          </cell>
          <cell r="I21">
            <v>90.80578309309563</v>
          </cell>
          <cell r="J21">
            <v>-359559.16000000015</v>
          </cell>
          <cell r="K21">
            <v>123.59723784645776</v>
          </cell>
          <cell r="L21">
            <v>6725436.960000001</v>
          </cell>
        </row>
        <row r="22">
          <cell r="B22">
            <v>46681596</v>
          </cell>
          <cell r="C22">
            <v>35294140</v>
          </cell>
          <cell r="D22">
            <v>3857141</v>
          </cell>
          <cell r="G22">
            <v>45912374.15</v>
          </cell>
          <cell r="H22">
            <v>3644186.539999999</v>
          </cell>
          <cell r="I22">
            <v>94.47895578616388</v>
          </cell>
          <cell r="J22">
            <v>-212954.4600000009</v>
          </cell>
          <cell r="K22">
            <v>130.08497770451413</v>
          </cell>
          <cell r="L22">
            <v>10618234.149999999</v>
          </cell>
        </row>
        <row r="23">
          <cell r="B23">
            <v>23812429</v>
          </cell>
          <cell r="C23">
            <v>17670299</v>
          </cell>
          <cell r="D23">
            <v>2210790</v>
          </cell>
          <cell r="G23">
            <v>23358197.15</v>
          </cell>
          <cell r="H23">
            <v>1938491.629999999</v>
          </cell>
          <cell r="I23">
            <v>87.68320962189982</v>
          </cell>
          <cell r="J23">
            <v>-272298.37000000104</v>
          </cell>
          <cell r="K23">
            <v>132.18903171927084</v>
          </cell>
          <cell r="L23">
            <v>5687898.1499999985</v>
          </cell>
        </row>
        <row r="24">
          <cell r="B24">
            <v>26448623</v>
          </cell>
          <cell r="C24">
            <v>18133530</v>
          </cell>
          <cell r="D24">
            <v>2375546</v>
          </cell>
          <cell r="G24">
            <v>26291879.04</v>
          </cell>
          <cell r="H24">
            <v>3117555.289999999</v>
          </cell>
          <cell r="I24">
            <v>131.23531558639567</v>
          </cell>
          <cell r="J24">
            <v>742009.2899999991</v>
          </cell>
          <cell r="K24">
            <v>144.99040749374225</v>
          </cell>
          <cell r="L24">
            <v>8158349.039999999</v>
          </cell>
        </row>
        <row r="25">
          <cell r="B25">
            <v>37704005</v>
          </cell>
          <cell r="C25">
            <v>31637527</v>
          </cell>
          <cell r="D25">
            <v>2066052</v>
          </cell>
          <cell r="G25">
            <v>39364541.98</v>
          </cell>
          <cell r="H25">
            <v>4500065.809999995</v>
          </cell>
          <cell r="I25">
            <v>217.8099007188587</v>
          </cell>
          <cell r="J25">
            <v>2434013.809999995</v>
          </cell>
          <cell r="K25">
            <v>124.4235745101063</v>
          </cell>
          <cell r="L25">
            <v>7727014.979999997</v>
          </cell>
        </row>
        <row r="26">
          <cell r="B26">
            <v>25112760</v>
          </cell>
          <cell r="C26">
            <v>18861790</v>
          </cell>
          <cell r="D26">
            <v>2752514</v>
          </cell>
          <cell r="G26">
            <v>23738188.39</v>
          </cell>
          <cell r="H26">
            <v>2661462.8599999994</v>
          </cell>
          <cell r="I26">
            <v>96.69207350080687</v>
          </cell>
          <cell r="J26">
            <v>-91051.1400000006</v>
          </cell>
          <cell r="K26">
            <v>125.85331715600694</v>
          </cell>
          <cell r="L26">
            <v>4876398.390000001</v>
          </cell>
        </row>
        <row r="27">
          <cell r="B27">
            <v>19393389</v>
          </cell>
          <cell r="C27">
            <v>14741644</v>
          </cell>
          <cell r="D27">
            <v>1361308</v>
          </cell>
          <cell r="G27">
            <v>18414793.31</v>
          </cell>
          <cell r="H27">
            <v>2530720.549999999</v>
          </cell>
          <cell r="I27">
            <v>185.90359786323145</v>
          </cell>
          <cell r="J27">
            <v>1169412.5499999989</v>
          </cell>
          <cell r="K27">
            <v>124.91682277770376</v>
          </cell>
          <cell r="L27">
            <v>3673149.3099999987</v>
          </cell>
        </row>
        <row r="28">
          <cell r="B28">
            <v>38027298</v>
          </cell>
          <cell r="C28">
            <v>29130383</v>
          </cell>
          <cell r="D28">
            <v>3164478</v>
          </cell>
          <cell r="G28">
            <v>34385121.04</v>
          </cell>
          <cell r="H28">
            <v>3395476.6999999993</v>
          </cell>
          <cell r="I28">
            <v>107.29974106313898</v>
          </cell>
          <cell r="J28">
            <v>230998.69999999925</v>
          </cell>
          <cell r="K28">
            <v>118.03868503891624</v>
          </cell>
          <cell r="L28">
            <v>5254738.039999999</v>
          </cell>
        </row>
        <row r="29">
          <cell r="B29">
            <v>66096498</v>
          </cell>
          <cell r="C29">
            <v>49202539</v>
          </cell>
          <cell r="D29">
            <v>6812102</v>
          </cell>
          <cell r="G29">
            <v>60564040.85</v>
          </cell>
          <cell r="H29">
            <v>7656084.200000003</v>
          </cell>
          <cell r="I29">
            <v>112.38945335815586</v>
          </cell>
          <cell r="J29">
            <v>843982.200000003</v>
          </cell>
          <cell r="K29">
            <v>123.09129179288898</v>
          </cell>
          <cell r="L29">
            <v>11361501.850000001</v>
          </cell>
        </row>
        <row r="30">
          <cell r="B30">
            <v>28024000</v>
          </cell>
          <cell r="C30">
            <v>21399567</v>
          </cell>
          <cell r="D30">
            <v>2375292</v>
          </cell>
          <cell r="G30">
            <v>25929858.02</v>
          </cell>
          <cell r="H30">
            <v>3375739.780000001</v>
          </cell>
          <cell r="I30">
            <v>142.11893863996517</v>
          </cell>
          <cell r="J30">
            <v>1000447.7800000012</v>
          </cell>
          <cell r="K30">
            <v>121.17001255212314</v>
          </cell>
          <cell r="L30">
            <v>4530291.02</v>
          </cell>
        </row>
        <row r="31">
          <cell r="B31">
            <v>31068967</v>
          </cell>
          <cell r="C31">
            <v>23558111</v>
          </cell>
          <cell r="D31">
            <v>2718698</v>
          </cell>
          <cell r="G31">
            <v>27743135.4</v>
          </cell>
          <cell r="H31">
            <v>4234670.829999998</v>
          </cell>
          <cell r="I31">
            <v>155.76098669289485</v>
          </cell>
          <cell r="J31">
            <v>1515972.8299999982</v>
          </cell>
          <cell r="K31">
            <v>117.76468580184549</v>
          </cell>
          <cell r="L31">
            <v>4185024.3999999985</v>
          </cell>
        </row>
        <row r="32">
          <cell r="B32">
            <v>13616502</v>
          </cell>
          <cell r="C32">
            <v>10267724</v>
          </cell>
          <cell r="D32">
            <v>1378160</v>
          </cell>
          <cell r="G32">
            <v>11505001.94</v>
          </cell>
          <cell r="H32">
            <v>939672.709999999</v>
          </cell>
          <cell r="I32">
            <v>68.18313621059957</v>
          </cell>
          <cell r="J32">
            <v>-438487.29000000097</v>
          </cell>
          <cell r="K32">
            <v>112.05016749573713</v>
          </cell>
          <cell r="L32">
            <v>1237277.9399999995</v>
          </cell>
        </row>
        <row r="33">
          <cell r="B33">
            <v>25445817</v>
          </cell>
          <cell r="C33">
            <v>18731755</v>
          </cell>
          <cell r="D33">
            <v>2908725</v>
          </cell>
          <cell r="G33">
            <v>21735749.13</v>
          </cell>
          <cell r="H33">
            <v>2908807.9800000004</v>
          </cell>
          <cell r="I33">
            <v>100.0028527963283</v>
          </cell>
          <cell r="J33">
            <v>82.98000000044703</v>
          </cell>
          <cell r="K33">
            <v>116.03690700631093</v>
          </cell>
          <cell r="L33">
            <v>3003994.129999999</v>
          </cell>
        </row>
        <row r="34">
          <cell r="B34">
            <v>20438922</v>
          </cell>
          <cell r="C34">
            <v>14589790</v>
          </cell>
          <cell r="D34">
            <v>1758400</v>
          </cell>
          <cell r="G34">
            <v>19539303.59</v>
          </cell>
          <cell r="H34">
            <v>2135633.41</v>
          </cell>
          <cell r="I34">
            <v>121.45321940400365</v>
          </cell>
          <cell r="J34">
            <v>377233.41000000015</v>
          </cell>
          <cell r="K34">
            <v>133.92450192908876</v>
          </cell>
          <cell r="L34">
            <v>4949513.59</v>
          </cell>
        </row>
        <row r="35">
          <cell r="B35">
            <v>48105508</v>
          </cell>
          <cell r="C35">
            <v>34863511</v>
          </cell>
          <cell r="D35">
            <v>4509950</v>
          </cell>
          <cell r="G35">
            <v>44947632.22</v>
          </cell>
          <cell r="H35">
            <v>3984205.8699999973</v>
          </cell>
          <cell r="I35">
            <v>88.34257297752741</v>
          </cell>
          <cell r="J35">
            <v>-525744.1300000027</v>
          </cell>
          <cell r="K35">
            <v>128.92457165315335</v>
          </cell>
          <cell r="L35">
            <v>10084121.219999999</v>
          </cell>
        </row>
        <row r="36">
          <cell r="B36">
            <v>4239813450</v>
          </cell>
          <cell r="C36">
            <v>3291774212</v>
          </cell>
          <cell r="D36">
            <v>375530512</v>
          </cell>
          <cell r="G36">
            <v>3499668533.55</v>
          </cell>
          <cell r="H36">
            <v>296918996.95999986</v>
          </cell>
          <cell r="I36">
            <v>79.06654385516345</v>
          </cell>
          <cell r="J36">
            <v>-78611515.04000014</v>
          </cell>
          <cell r="K36">
            <v>106.31557051489533</v>
          </cell>
          <cell r="L36">
            <v>207894321.5499999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43"/>
  <sheetViews>
    <sheetView tabSelected="1" zoomScalePageLayoutView="0" workbookViewId="0" topLeftCell="A1">
      <pane xSplit="1" ySplit="9" topLeftCell="B19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D44" sqref="D44"/>
    </sheetView>
  </sheetViews>
  <sheetFormatPr defaultColWidth="11.421875" defaultRowHeight="12.75"/>
  <cols>
    <col min="1" max="1" width="28.57421875" style="3" customWidth="1"/>
    <col min="2" max="3" width="11.421875" style="2" customWidth="1"/>
    <col min="4" max="4" width="11.28125" style="2" customWidth="1"/>
    <col min="5" max="6" width="11.421875" style="2" customWidth="1"/>
    <col min="7" max="7" width="9.421875" style="2" customWidth="1"/>
    <col min="8" max="8" width="11.421875" style="2" customWidth="1"/>
    <col min="9" max="9" width="8.57421875" style="2" customWidth="1"/>
    <col min="10" max="12" width="11.421875" style="2" customWidth="1"/>
    <col min="13" max="16384" width="11.421875" style="3" customWidth="1"/>
  </cols>
  <sheetData>
    <row r="2" spans="1:10" ht="18.75">
      <c r="A2" s="1" t="str">
        <f>'[1]вспомогат'!A2</f>
        <v>Щоденний моніторинг виконання за помісячним розписом доходів станом на 25.09.2015</v>
      </c>
      <c r="B2" s="1"/>
      <c r="C2" s="1"/>
      <c r="D2" s="1"/>
      <c r="E2" s="1"/>
      <c r="F2" s="1"/>
      <c r="G2" s="1"/>
      <c r="H2" s="1"/>
      <c r="I2" s="1"/>
      <c r="J2" s="1"/>
    </row>
    <row r="3" ht="12.75">
      <c r="J3" s="4" t="s">
        <v>0</v>
      </c>
    </row>
    <row r="5" spans="1:10" ht="12.75">
      <c r="A5" s="5" t="s">
        <v>1</v>
      </c>
      <c r="B5" s="6" t="s">
        <v>2</v>
      </c>
      <c r="C5" s="7"/>
      <c r="D5" s="7"/>
      <c r="E5" s="7"/>
      <c r="F5" s="7"/>
      <c r="G5" s="7"/>
      <c r="H5" s="7"/>
      <c r="I5" s="7"/>
      <c r="J5" s="7"/>
    </row>
    <row r="6" spans="1:10" ht="12.75" customHeight="1">
      <c r="A6" s="8"/>
      <c r="B6" s="9" t="s">
        <v>3</v>
      </c>
      <c r="C6" s="10" t="s">
        <v>3</v>
      </c>
      <c r="D6" s="9" t="s">
        <v>4</v>
      </c>
      <c r="E6" s="11" t="str">
        <f>'[1]вспомогат'!G6</f>
        <v>Фактично надійшло на 25.09.2015</v>
      </c>
      <c r="F6" s="12"/>
      <c r="G6" s="13" t="s">
        <v>5</v>
      </c>
      <c r="H6" s="14"/>
      <c r="I6" s="14"/>
      <c r="J6" s="14"/>
    </row>
    <row r="7" spans="1:10" ht="12.75">
      <c r="A7" s="8"/>
      <c r="B7" s="15" t="s">
        <v>6</v>
      </c>
      <c r="C7" s="16" t="s">
        <v>6</v>
      </c>
      <c r="D7" s="15" t="s">
        <v>7</v>
      </c>
      <c r="E7" s="17"/>
      <c r="F7" s="18"/>
      <c r="G7" s="19" t="s">
        <v>8</v>
      </c>
      <c r="H7" s="20"/>
      <c r="I7" s="20"/>
      <c r="J7" s="20"/>
    </row>
    <row r="8" spans="1:10" ht="12.75">
      <c r="A8" s="8"/>
      <c r="B8" s="15" t="s">
        <v>9</v>
      </c>
      <c r="C8" s="16" t="s">
        <v>7</v>
      </c>
      <c r="D8" s="15" t="str">
        <f>'[1]вспомогат'!D8</f>
        <v>вересень</v>
      </c>
      <c r="E8" s="16" t="s">
        <v>10</v>
      </c>
      <c r="F8" s="21" t="str">
        <f>'[1]вспомогат'!H8</f>
        <v>за вересень</v>
      </c>
      <c r="G8" s="22" t="str">
        <f>'[1]вспомогат'!I8</f>
        <v>за вересень</v>
      </c>
      <c r="H8" s="23"/>
      <c r="I8" s="22" t="str">
        <f>'[1]вспомогат'!K8</f>
        <v>за 9 місяців</v>
      </c>
      <c r="J8" s="23"/>
    </row>
    <row r="9" spans="1:10" ht="12.75">
      <c r="A9" s="24"/>
      <c r="B9" s="25" t="str">
        <f>'[1]вспомогат'!B9</f>
        <v> рік </v>
      </c>
      <c r="C9" s="26" t="str">
        <f>'[1]вспомогат'!C9</f>
        <v>9 міс.   </v>
      </c>
      <c r="D9" s="27"/>
      <c r="E9" s="28"/>
      <c r="F9" s="27"/>
      <c r="G9" s="26" t="s">
        <v>11</v>
      </c>
      <c r="H9" s="29" t="s">
        <v>12</v>
      </c>
      <c r="I9" s="30" t="s">
        <v>11</v>
      </c>
      <c r="J9" s="31" t="s">
        <v>12</v>
      </c>
    </row>
    <row r="10" spans="1:10" ht="12.75">
      <c r="A10" s="32" t="s">
        <v>13</v>
      </c>
      <c r="B10" s="33">
        <f>'[1]вспомогат'!B10</f>
        <v>886439087</v>
      </c>
      <c r="C10" s="33">
        <f>'[1]вспомогат'!C10</f>
        <v>758346151</v>
      </c>
      <c r="D10" s="33">
        <f>'[1]вспомогат'!D10</f>
        <v>111342487</v>
      </c>
      <c r="E10" s="33">
        <f>'[1]вспомогат'!G10</f>
        <v>763180647.86</v>
      </c>
      <c r="F10" s="33">
        <f>'[1]вспомогат'!H10</f>
        <v>48542205.78999996</v>
      </c>
      <c r="G10" s="34">
        <f>'[1]вспомогат'!I10</f>
        <v>43.59719914465352</v>
      </c>
      <c r="H10" s="35">
        <f>'[1]вспомогат'!J10</f>
        <v>-62800281.21000004</v>
      </c>
      <c r="I10" s="36">
        <f>'[1]вспомогат'!K10</f>
        <v>100.63750529406985</v>
      </c>
      <c r="J10" s="37">
        <f>'[1]вспомогат'!L10</f>
        <v>4834496.860000014</v>
      </c>
    </row>
    <row r="11" spans="1:10" ht="12.75">
      <c r="A11" s="32"/>
      <c r="B11" s="33"/>
      <c r="C11" s="33"/>
      <c r="D11" s="38"/>
      <c r="E11" s="33"/>
      <c r="F11" s="38"/>
      <c r="G11" s="39"/>
      <c r="H11" s="35"/>
      <c r="I11" s="36"/>
      <c r="J11" s="37"/>
    </row>
    <row r="12" spans="1:10" ht="12.75">
      <c r="A12" s="32" t="s">
        <v>14</v>
      </c>
      <c r="B12" s="33">
        <f>'[1]вспомогат'!B11</f>
        <v>1999062500</v>
      </c>
      <c r="C12" s="33">
        <f>'[1]вспомогат'!C11</f>
        <v>1525558000</v>
      </c>
      <c r="D12" s="38">
        <f>'[1]вспомогат'!D11</f>
        <v>149018000</v>
      </c>
      <c r="E12" s="33">
        <f>'[1]вспомогат'!G11</f>
        <v>1550524120.85</v>
      </c>
      <c r="F12" s="38">
        <f>'[1]вспомогат'!H11</f>
        <v>134355678.06999993</v>
      </c>
      <c r="G12" s="39">
        <f>'[1]вспомогат'!I11</f>
        <v>90.1607041229918</v>
      </c>
      <c r="H12" s="35">
        <f>'[1]вспомогат'!J11</f>
        <v>-14662321.930000067</v>
      </c>
      <c r="I12" s="36">
        <f>'[1]вспомогат'!K11</f>
        <v>101.63652387192094</v>
      </c>
      <c r="J12" s="37">
        <f>'[1]вспомогат'!L11</f>
        <v>24966120.849999905</v>
      </c>
    </row>
    <row r="13" spans="1:10" ht="12.75">
      <c r="A13" s="32" t="s">
        <v>15</v>
      </c>
      <c r="B13" s="33">
        <f>'[1]вспомогат'!B12</f>
        <v>146711940</v>
      </c>
      <c r="C13" s="33">
        <f>'[1]вспомогат'!C12</f>
        <v>107047829</v>
      </c>
      <c r="D13" s="38">
        <f>'[1]вспомогат'!D12</f>
        <v>13216111</v>
      </c>
      <c r="E13" s="33">
        <f>'[1]вспомогат'!G12</f>
        <v>136984944.51</v>
      </c>
      <c r="F13" s="38">
        <f>'[1]вспомогат'!H12</f>
        <v>11927861.749999985</v>
      </c>
      <c r="G13" s="39">
        <f>'[1]вспомогат'!I12</f>
        <v>90.25243318552624</v>
      </c>
      <c r="H13" s="35">
        <f>'[1]вспомогат'!J12</f>
        <v>-1288249.250000015</v>
      </c>
      <c r="I13" s="36">
        <f>'[1]вспомогат'!K12</f>
        <v>127.96611177420513</v>
      </c>
      <c r="J13" s="37">
        <f>'[1]вспомогат'!L12</f>
        <v>29937115.50999999</v>
      </c>
    </row>
    <row r="14" spans="1:10" ht="12.75">
      <c r="A14" s="32" t="s">
        <v>16</v>
      </c>
      <c r="B14" s="33">
        <f>'[1]вспомогат'!B13</f>
        <v>285356983</v>
      </c>
      <c r="C14" s="33">
        <f>'[1]вспомогат'!C13</f>
        <v>209176351</v>
      </c>
      <c r="D14" s="38">
        <f>'[1]вспомогат'!D13</f>
        <v>22355694</v>
      </c>
      <c r="E14" s="33">
        <f>'[1]вспомогат'!G13</f>
        <v>216760522.64</v>
      </c>
      <c r="F14" s="38">
        <f>'[1]вспомогат'!H13</f>
        <v>15481757.219999999</v>
      </c>
      <c r="G14" s="39">
        <f>'[1]вспомогат'!I13</f>
        <v>69.25196426467458</v>
      </c>
      <c r="H14" s="35">
        <f>'[1]вспомогат'!J13</f>
        <v>-6873936.780000001</v>
      </c>
      <c r="I14" s="36">
        <f>'[1]вспомогат'!K13</f>
        <v>103.6257309221347</v>
      </c>
      <c r="J14" s="37">
        <f>'[1]вспомогат'!L13</f>
        <v>7584171.639999986</v>
      </c>
    </row>
    <row r="15" spans="1:10" ht="12.75">
      <c r="A15" s="32" t="s">
        <v>17</v>
      </c>
      <c r="B15" s="33">
        <f>'[1]вспомогат'!B14</f>
        <v>198030600</v>
      </c>
      <c r="C15" s="33">
        <f>'[1]вспомогат'!C14</f>
        <v>146411800</v>
      </c>
      <c r="D15" s="38">
        <f>'[1]вспомогат'!D14</f>
        <v>16560100</v>
      </c>
      <c r="E15" s="33">
        <f>'[1]вспомогат'!G14</f>
        <v>160453356.71</v>
      </c>
      <c r="F15" s="38">
        <f>'[1]вспомогат'!H14</f>
        <v>13847147.590000004</v>
      </c>
      <c r="G15" s="39">
        <f>'[1]вспомогат'!I14</f>
        <v>83.61753606560349</v>
      </c>
      <c r="H15" s="35">
        <f>'[1]вспомогат'!J14</f>
        <v>-2712952.4099999964</v>
      </c>
      <c r="I15" s="36">
        <f>'[1]вспомогат'!K14</f>
        <v>109.59045425983425</v>
      </c>
      <c r="J15" s="37">
        <f>'[1]вспомогат'!L14</f>
        <v>14041556.710000008</v>
      </c>
    </row>
    <row r="16" spans="1:10" ht="12.75">
      <c r="A16" s="32" t="s">
        <v>18</v>
      </c>
      <c r="B16" s="33">
        <f>'[1]вспомогат'!B15</f>
        <v>31045000</v>
      </c>
      <c r="C16" s="33">
        <f>'[1]вспомогат'!C15</f>
        <v>22652485</v>
      </c>
      <c r="D16" s="38">
        <f>'[1]вспомогат'!D15</f>
        <v>2540519</v>
      </c>
      <c r="E16" s="33">
        <f>'[1]вспомогат'!G15</f>
        <v>22818635.68</v>
      </c>
      <c r="F16" s="38">
        <f>'[1]вспомогат'!H15</f>
        <v>1906145.5899999999</v>
      </c>
      <c r="G16" s="39">
        <f>'[1]вспомогат'!I15</f>
        <v>75.029771082208</v>
      </c>
      <c r="H16" s="35">
        <f>'[1]вспомогат'!J15</f>
        <v>-634373.4100000001</v>
      </c>
      <c r="I16" s="36">
        <f>'[1]вспомогат'!K15</f>
        <v>100.73347661415512</v>
      </c>
      <c r="J16" s="37">
        <f>'[1]вспомогат'!L15</f>
        <v>166150.6799999997</v>
      </c>
    </row>
    <row r="17" spans="1:10" ht="20.25" customHeight="1">
      <c r="A17" s="40" t="s">
        <v>19</v>
      </c>
      <c r="B17" s="41">
        <f>SUM(B12:B16)</f>
        <v>2660207023</v>
      </c>
      <c r="C17" s="41">
        <f>SUM(C12:C16)</f>
        <v>2010846465</v>
      </c>
      <c r="D17" s="41">
        <f>SUM(D12:D16)</f>
        <v>203690424</v>
      </c>
      <c r="E17" s="41">
        <f>SUM(E12:E16)</f>
        <v>2087541580.39</v>
      </c>
      <c r="F17" s="41">
        <f>SUM(F12:F16)</f>
        <v>177518590.21999994</v>
      </c>
      <c r="G17" s="42">
        <f>F17/D17*100</f>
        <v>87.15117124013642</v>
      </c>
      <c r="H17" s="41">
        <f>SUM(H12:H16)</f>
        <v>-26171833.78000008</v>
      </c>
      <c r="I17" s="43">
        <f>E17/C17*100</f>
        <v>103.8140711747478</v>
      </c>
      <c r="J17" s="41">
        <f>SUM(J12:J16)</f>
        <v>76695115.3899999</v>
      </c>
    </row>
    <row r="18" spans="1:10" ht="20.25" customHeight="1">
      <c r="A18" s="32" t="s">
        <v>20</v>
      </c>
      <c r="B18" s="44">
        <f>'[1]вспомогат'!B16</f>
        <v>31007947</v>
      </c>
      <c r="C18" s="44">
        <f>'[1]вспомогат'!C16</f>
        <v>23243464</v>
      </c>
      <c r="D18" s="45">
        <f>'[1]вспомогат'!D16</f>
        <v>3486690</v>
      </c>
      <c r="E18" s="44">
        <f>'[1]вспомогат'!G16</f>
        <v>25710060.78</v>
      </c>
      <c r="F18" s="45">
        <f>'[1]вспомогат'!H16</f>
        <v>3330199.040000003</v>
      </c>
      <c r="G18" s="46">
        <f>'[1]вспомогат'!I16</f>
        <v>95.5117615847696</v>
      </c>
      <c r="H18" s="47">
        <f>'[1]вспомогат'!J16</f>
        <v>-156490.95999999717</v>
      </c>
      <c r="I18" s="48">
        <f>'[1]вспомогат'!K16</f>
        <v>110.61200163624494</v>
      </c>
      <c r="J18" s="49">
        <f>'[1]вспомогат'!L16</f>
        <v>2466596.780000001</v>
      </c>
    </row>
    <row r="19" spans="1:10" ht="12.75">
      <c r="A19" s="32" t="s">
        <v>21</v>
      </c>
      <c r="B19" s="33">
        <f>'[1]вспомогат'!B17</f>
        <v>97837824</v>
      </c>
      <c r="C19" s="33">
        <f>'[1]вспомогат'!C17</f>
        <v>75920115</v>
      </c>
      <c r="D19" s="38">
        <f>'[1]вспомогат'!D17</f>
        <v>7093920</v>
      </c>
      <c r="E19" s="33">
        <f>'[1]вспомогат'!G17</f>
        <v>94014825.91</v>
      </c>
      <c r="F19" s="38">
        <f>'[1]вспомогат'!H17</f>
        <v>9512604.090000004</v>
      </c>
      <c r="G19" s="39">
        <f>'[1]вспомогат'!I17</f>
        <v>134.09517008931599</v>
      </c>
      <c r="H19" s="35">
        <f>'[1]вспомогат'!J17</f>
        <v>2418684.0900000036</v>
      </c>
      <c r="I19" s="36">
        <f>'[1]вспомогат'!K17</f>
        <v>123.83388237754909</v>
      </c>
      <c r="J19" s="37">
        <f>'[1]вспомогат'!L17</f>
        <v>18094710.909999996</v>
      </c>
    </row>
    <row r="20" spans="1:10" ht="12.75">
      <c r="A20" s="32" t="s">
        <v>22</v>
      </c>
      <c r="B20" s="33">
        <f>'[1]вспомогат'!B18</f>
        <v>9061979</v>
      </c>
      <c r="C20" s="33">
        <f>'[1]вспомогат'!C18</f>
        <v>6506200</v>
      </c>
      <c r="D20" s="38">
        <f>'[1]вспомогат'!D18</f>
        <v>712809</v>
      </c>
      <c r="E20" s="33">
        <f>'[1]вспомогат'!G18</f>
        <v>8448731.98</v>
      </c>
      <c r="F20" s="38">
        <f>'[1]вспомогат'!H18</f>
        <v>676061.4500000002</v>
      </c>
      <c r="G20" s="39">
        <f>'[1]вспомогат'!I18</f>
        <v>94.84468490156553</v>
      </c>
      <c r="H20" s="35">
        <f>'[1]вспомогат'!J18</f>
        <v>-36747.549999999814</v>
      </c>
      <c r="I20" s="36">
        <f>'[1]вспомогат'!K18</f>
        <v>129.85662875411148</v>
      </c>
      <c r="J20" s="37">
        <f>'[1]вспомогат'!L18</f>
        <v>1942531.9800000004</v>
      </c>
    </row>
    <row r="21" spans="1:10" ht="12.75">
      <c r="A21" s="32" t="s">
        <v>23</v>
      </c>
      <c r="B21" s="33">
        <f>'[1]вспомогат'!B19</f>
        <v>21775865</v>
      </c>
      <c r="C21" s="33">
        <f>'[1]вспомогат'!C19</f>
        <v>16048739</v>
      </c>
      <c r="D21" s="38">
        <f>'[1]вспомогат'!D19</f>
        <v>1440449</v>
      </c>
      <c r="E21" s="33">
        <f>'[1]вспомогат'!G19</f>
        <v>19213368.77</v>
      </c>
      <c r="F21" s="38">
        <f>'[1]вспомогат'!H19</f>
        <v>1671984.2399999984</v>
      </c>
      <c r="G21" s="39">
        <f>'[1]вспомогат'!I19</f>
        <v>116.07382420342533</v>
      </c>
      <c r="H21" s="35">
        <f>'[1]вспомогат'!J19</f>
        <v>231535.23999999836</v>
      </c>
      <c r="I21" s="36">
        <f>'[1]вспомогат'!K19</f>
        <v>119.71886869117878</v>
      </c>
      <c r="J21" s="37">
        <f>'[1]вспомогат'!L19</f>
        <v>3164629.7699999996</v>
      </c>
    </row>
    <row r="22" spans="1:10" ht="12.75">
      <c r="A22" s="32" t="s">
        <v>24</v>
      </c>
      <c r="B22" s="33">
        <f>'[1]вспомогат'!B20</f>
        <v>46183131</v>
      </c>
      <c r="C22" s="33">
        <f>'[1]вспомогат'!C20</f>
        <v>34279818</v>
      </c>
      <c r="D22" s="38">
        <f>'[1]вспомогат'!D20</f>
        <v>3603867</v>
      </c>
      <c r="E22" s="33">
        <f>'[1]вспомогат'!G20</f>
        <v>42903114.69</v>
      </c>
      <c r="F22" s="38">
        <f>'[1]вспомогат'!H20</f>
        <v>5093427.129999995</v>
      </c>
      <c r="G22" s="39">
        <f>'[1]вспомогат'!I20</f>
        <v>141.33227252837008</v>
      </c>
      <c r="H22" s="35">
        <f>'[1]вспомогат'!J20</f>
        <v>1489560.1299999952</v>
      </c>
      <c r="I22" s="36">
        <f>'[1]вспомогат'!K20</f>
        <v>125.15560814821127</v>
      </c>
      <c r="J22" s="37">
        <f>'[1]вспомогат'!L20</f>
        <v>8623296.689999998</v>
      </c>
    </row>
    <row r="23" spans="1:10" ht="12.75">
      <c r="A23" s="32" t="s">
        <v>25</v>
      </c>
      <c r="B23" s="33">
        <f>'[1]вспомогат'!B21</f>
        <v>37324280</v>
      </c>
      <c r="C23" s="33">
        <f>'[1]вспомогат'!C21</f>
        <v>28500950</v>
      </c>
      <c r="D23" s="38">
        <f>'[1]вспомогат'!D21</f>
        <v>3910710</v>
      </c>
      <c r="E23" s="33">
        <f>'[1]вспомогат'!G21</f>
        <v>35226386.96</v>
      </c>
      <c r="F23" s="38">
        <f>'[1]вспомогат'!H21</f>
        <v>3551150.84</v>
      </c>
      <c r="G23" s="39">
        <f>'[1]вспомогат'!I21</f>
        <v>90.80578309309563</v>
      </c>
      <c r="H23" s="35">
        <f>'[1]вспомогат'!J21</f>
        <v>-359559.16000000015</v>
      </c>
      <c r="I23" s="36">
        <f>'[1]вспомогат'!K21</f>
        <v>123.59723784645776</v>
      </c>
      <c r="J23" s="37">
        <f>'[1]вспомогат'!L21</f>
        <v>6725436.960000001</v>
      </c>
    </row>
    <row r="24" spans="1:10" ht="12.75">
      <c r="A24" s="32" t="s">
        <v>26</v>
      </c>
      <c r="B24" s="33">
        <f>'[1]вспомогат'!B22</f>
        <v>46681596</v>
      </c>
      <c r="C24" s="33">
        <f>'[1]вспомогат'!C22</f>
        <v>35294140</v>
      </c>
      <c r="D24" s="38">
        <f>'[1]вспомогат'!D22</f>
        <v>3857141</v>
      </c>
      <c r="E24" s="33">
        <f>'[1]вспомогат'!G22</f>
        <v>45912374.15</v>
      </c>
      <c r="F24" s="38">
        <f>'[1]вспомогат'!H22</f>
        <v>3644186.539999999</v>
      </c>
      <c r="G24" s="39">
        <f>'[1]вспомогат'!I22</f>
        <v>94.47895578616388</v>
      </c>
      <c r="H24" s="35">
        <f>'[1]вспомогат'!J22</f>
        <v>-212954.4600000009</v>
      </c>
      <c r="I24" s="36">
        <f>'[1]вспомогат'!K22</f>
        <v>130.08497770451413</v>
      </c>
      <c r="J24" s="37">
        <f>'[1]вспомогат'!L22</f>
        <v>10618234.149999999</v>
      </c>
    </row>
    <row r="25" spans="1:10" ht="12.75">
      <c r="A25" s="32" t="s">
        <v>27</v>
      </c>
      <c r="B25" s="33">
        <f>'[1]вспомогат'!B23</f>
        <v>23812429</v>
      </c>
      <c r="C25" s="33">
        <f>'[1]вспомогат'!C23</f>
        <v>17670299</v>
      </c>
      <c r="D25" s="38">
        <f>'[1]вспомогат'!D23</f>
        <v>2210790</v>
      </c>
      <c r="E25" s="33">
        <f>'[1]вспомогат'!G23</f>
        <v>23358197.15</v>
      </c>
      <c r="F25" s="38">
        <f>'[1]вспомогат'!H23</f>
        <v>1938491.629999999</v>
      </c>
      <c r="G25" s="39">
        <f>'[1]вспомогат'!I23</f>
        <v>87.68320962189982</v>
      </c>
      <c r="H25" s="35">
        <f>'[1]вспомогат'!J23</f>
        <v>-272298.37000000104</v>
      </c>
      <c r="I25" s="36">
        <f>'[1]вспомогат'!K23</f>
        <v>132.18903171927084</v>
      </c>
      <c r="J25" s="37">
        <f>'[1]вспомогат'!L23</f>
        <v>5687898.1499999985</v>
      </c>
    </row>
    <row r="26" spans="1:10" ht="12.75">
      <c r="A26" s="32" t="s">
        <v>28</v>
      </c>
      <c r="B26" s="33">
        <f>'[1]вспомогат'!B24</f>
        <v>26448623</v>
      </c>
      <c r="C26" s="33">
        <f>'[1]вспомогат'!C24</f>
        <v>18133530</v>
      </c>
      <c r="D26" s="38">
        <f>'[1]вспомогат'!D24</f>
        <v>2375546</v>
      </c>
      <c r="E26" s="33">
        <f>'[1]вспомогат'!G24</f>
        <v>26291879.04</v>
      </c>
      <c r="F26" s="38">
        <f>'[1]вспомогат'!H24</f>
        <v>3117555.289999999</v>
      </c>
      <c r="G26" s="39">
        <f>'[1]вспомогат'!I24</f>
        <v>131.23531558639567</v>
      </c>
      <c r="H26" s="35">
        <f>'[1]вспомогат'!J24</f>
        <v>742009.2899999991</v>
      </c>
      <c r="I26" s="36">
        <f>'[1]вспомогат'!K24</f>
        <v>144.99040749374225</v>
      </c>
      <c r="J26" s="37">
        <f>'[1]вспомогат'!L24</f>
        <v>8158349.039999999</v>
      </c>
    </row>
    <row r="27" spans="1:10" ht="12.75">
      <c r="A27" s="32" t="s">
        <v>29</v>
      </c>
      <c r="B27" s="33">
        <f>'[1]вспомогат'!B25</f>
        <v>37704005</v>
      </c>
      <c r="C27" s="33">
        <f>'[1]вспомогат'!C25</f>
        <v>31637527</v>
      </c>
      <c r="D27" s="38">
        <f>'[1]вспомогат'!D25</f>
        <v>2066052</v>
      </c>
      <c r="E27" s="33">
        <f>'[1]вспомогат'!G25</f>
        <v>39364541.98</v>
      </c>
      <c r="F27" s="38">
        <f>'[1]вспомогат'!H25</f>
        <v>4500065.809999995</v>
      </c>
      <c r="G27" s="39">
        <f>'[1]вспомогат'!I25</f>
        <v>217.8099007188587</v>
      </c>
      <c r="H27" s="35">
        <f>'[1]вспомогат'!J25</f>
        <v>2434013.809999995</v>
      </c>
      <c r="I27" s="36">
        <f>'[1]вспомогат'!K25</f>
        <v>124.4235745101063</v>
      </c>
      <c r="J27" s="37">
        <f>'[1]вспомогат'!L25</f>
        <v>7727014.979999997</v>
      </c>
    </row>
    <row r="28" spans="1:10" ht="12.75">
      <c r="A28" s="32" t="s">
        <v>30</v>
      </c>
      <c r="B28" s="33">
        <f>'[1]вспомогат'!B26</f>
        <v>25112760</v>
      </c>
      <c r="C28" s="33">
        <f>'[1]вспомогат'!C26</f>
        <v>18861790</v>
      </c>
      <c r="D28" s="38">
        <f>'[1]вспомогат'!D26</f>
        <v>2752514</v>
      </c>
      <c r="E28" s="33">
        <f>'[1]вспомогат'!G26</f>
        <v>23738188.39</v>
      </c>
      <c r="F28" s="38">
        <f>'[1]вспомогат'!H26</f>
        <v>2661462.8599999994</v>
      </c>
      <c r="G28" s="39">
        <f>'[1]вспомогат'!I26</f>
        <v>96.69207350080687</v>
      </c>
      <c r="H28" s="35">
        <f>'[1]вспомогат'!J26</f>
        <v>-91051.1400000006</v>
      </c>
      <c r="I28" s="36">
        <f>'[1]вспомогат'!K26</f>
        <v>125.85331715600694</v>
      </c>
      <c r="J28" s="37">
        <f>'[1]вспомогат'!L26</f>
        <v>4876398.390000001</v>
      </c>
    </row>
    <row r="29" spans="1:10" ht="12.75">
      <c r="A29" s="32" t="s">
        <v>31</v>
      </c>
      <c r="B29" s="33">
        <f>'[1]вспомогат'!B27</f>
        <v>19393389</v>
      </c>
      <c r="C29" s="33">
        <f>'[1]вспомогат'!C27</f>
        <v>14741644</v>
      </c>
      <c r="D29" s="38">
        <f>'[1]вспомогат'!D27</f>
        <v>1361308</v>
      </c>
      <c r="E29" s="33">
        <f>'[1]вспомогат'!G27</f>
        <v>18414793.31</v>
      </c>
      <c r="F29" s="38">
        <f>'[1]вспомогат'!H27</f>
        <v>2530720.549999999</v>
      </c>
      <c r="G29" s="39">
        <f>'[1]вспомогат'!I27</f>
        <v>185.90359786323145</v>
      </c>
      <c r="H29" s="35">
        <f>'[1]вспомогат'!J27</f>
        <v>1169412.5499999989</v>
      </c>
      <c r="I29" s="36">
        <f>'[1]вспомогат'!K27</f>
        <v>124.91682277770376</v>
      </c>
      <c r="J29" s="37">
        <f>'[1]вспомогат'!L27</f>
        <v>3673149.3099999987</v>
      </c>
    </row>
    <row r="30" spans="1:10" ht="12.75">
      <c r="A30" s="32" t="s">
        <v>32</v>
      </c>
      <c r="B30" s="33">
        <f>'[1]вспомогат'!B28</f>
        <v>38027298</v>
      </c>
      <c r="C30" s="33">
        <f>'[1]вспомогат'!C28</f>
        <v>29130383</v>
      </c>
      <c r="D30" s="38">
        <f>'[1]вспомогат'!D28</f>
        <v>3164478</v>
      </c>
      <c r="E30" s="33">
        <f>'[1]вспомогат'!G28</f>
        <v>34385121.04</v>
      </c>
      <c r="F30" s="38">
        <f>'[1]вспомогат'!H28</f>
        <v>3395476.6999999993</v>
      </c>
      <c r="G30" s="39">
        <f>'[1]вспомогат'!I28</f>
        <v>107.29974106313898</v>
      </c>
      <c r="H30" s="35">
        <f>'[1]вспомогат'!J28</f>
        <v>230998.69999999925</v>
      </c>
      <c r="I30" s="36">
        <f>'[1]вспомогат'!K28</f>
        <v>118.03868503891624</v>
      </c>
      <c r="J30" s="37">
        <f>'[1]вспомогат'!L28</f>
        <v>5254738.039999999</v>
      </c>
    </row>
    <row r="31" spans="1:10" ht="12.75">
      <c r="A31" s="32" t="s">
        <v>33</v>
      </c>
      <c r="B31" s="33">
        <f>'[1]вспомогат'!B29</f>
        <v>66096498</v>
      </c>
      <c r="C31" s="33">
        <f>'[1]вспомогат'!C29</f>
        <v>49202539</v>
      </c>
      <c r="D31" s="38">
        <f>'[1]вспомогат'!D29</f>
        <v>6812102</v>
      </c>
      <c r="E31" s="33">
        <f>'[1]вспомогат'!G29</f>
        <v>60564040.85</v>
      </c>
      <c r="F31" s="38">
        <f>'[1]вспомогат'!H29</f>
        <v>7656084.200000003</v>
      </c>
      <c r="G31" s="39">
        <f>'[1]вспомогат'!I29</f>
        <v>112.38945335815586</v>
      </c>
      <c r="H31" s="35">
        <f>'[1]вспомогат'!J29</f>
        <v>843982.200000003</v>
      </c>
      <c r="I31" s="36">
        <f>'[1]вспомогат'!K29</f>
        <v>123.09129179288898</v>
      </c>
      <c r="J31" s="37">
        <f>'[1]вспомогат'!L29</f>
        <v>11361501.850000001</v>
      </c>
    </row>
    <row r="32" spans="1:10" ht="12.75">
      <c r="A32" s="32" t="s">
        <v>34</v>
      </c>
      <c r="B32" s="33">
        <f>'[1]вспомогат'!B30</f>
        <v>28024000</v>
      </c>
      <c r="C32" s="33">
        <f>'[1]вспомогат'!C30</f>
        <v>21399567</v>
      </c>
      <c r="D32" s="38">
        <f>'[1]вспомогат'!D30</f>
        <v>2375292</v>
      </c>
      <c r="E32" s="33">
        <f>'[1]вспомогат'!G30</f>
        <v>25929858.02</v>
      </c>
      <c r="F32" s="38">
        <f>'[1]вспомогат'!H30</f>
        <v>3375739.780000001</v>
      </c>
      <c r="G32" s="39">
        <f>'[1]вспомогат'!I30</f>
        <v>142.11893863996517</v>
      </c>
      <c r="H32" s="35">
        <f>'[1]вспомогат'!J30</f>
        <v>1000447.7800000012</v>
      </c>
      <c r="I32" s="36">
        <f>'[1]вспомогат'!K30</f>
        <v>121.17001255212314</v>
      </c>
      <c r="J32" s="37">
        <f>'[1]вспомогат'!L30</f>
        <v>4530291.02</v>
      </c>
    </row>
    <row r="33" spans="1:10" ht="12.75">
      <c r="A33" s="32" t="s">
        <v>35</v>
      </c>
      <c r="B33" s="33">
        <f>'[1]вспомогат'!B31</f>
        <v>31068967</v>
      </c>
      <c r="C33" s="33">
        <f>'[1]вспомогат'!C31</f>
        <v>23558111</v>
      </c>
      <c r="D33" s="38">
        <f>'[1]вспомогат'!D31</f>
        <v>2718698</v>
      </c>
      <c r="E33" s="33">
        <f>'[1]вспомогат'!G31</f>
        <v>27743135.4</v>
      </c>
      <c r="F33" s="38">
        <f>'[1]вспомогат'!H31</f>
        <v>4234670.829999998</v>
      </c>
      <c r="G33" s="39">
        <f>'[1]вспомогат'!I31</f>
        <v>155.76098669289485</v>
      </c>
      <c r="H33" s="35">
        <f>'[1]вспомогат'!J31</f>
        <v>1515972.8299999982</v>
      </c>
      <c r="I33" s="36">
        <f>'[1]вспомогат'!K31</f>
        <v>117.76468580184549</v>
      </c>
      <c r="J33" s="37">
        <f>'[1]вспомогат'!L31</f>
        <v>4185024.3999999985</v>
      </c>
    </row>
    <row r="34" spans="1:10" ht="12.75">
      <c r="A34" s="32" t="s">
        <v>36</v>
      </c>
      <c r="B34" s="33">
        <f>'[1]вспомогат'!B32</f>
        <v>13616502</v>
      </c>
      <c r="C34" s="33">
        <f>'[1]вспомогат'!C32</f>
        <v>10267724</v>
      </c>
      <c r="D34" s="38">
        <f>'[1]вспомогат'!D32</f>
        <v>1378160</v>
      </c>
      <c r="E34" s="33">
        <f>'[1]вспомогат'!G32</f>
        <v>11505001.94</v>
      </c>
      <c r="F34" s="38">
        <f>'[1]вспомогат'!H32</f>
        <v>939672.709999999</v>
      </c>
      <c r="G34" s="39">
        <f>'[1]вспомогат'!I32</f>
        <v>68.18313621059957</v>
      </c>
      <c r="H34" s="35">
        <f>'[1]вспомогат'!J32</f>
        <v>-438487.29000000097</v>
      </c>
      <c r="I34" s="36">
        <f>'[1]вспомогат'!K32</f>
        <v>112.05016749573713</v>
      </c>
      <c r="J34" s="37">
        <f>'[1]вспомогат'!L32</f>
        <v>1237277.9399999995</v>
      </c>
    </row>
    <row r="35" spans="1:10" ht="12.75">
      <c r="A35" s="32" t="s">
        <v>37</v>
      </c>
      <c r="B35" s="33">
        <f>'[1]вспомогат'!B33</f>
        <v>25445817</v>
      </c>
      <c r="C35" s="33">
        <f>'[1]вспомогат'!C33</f>
        <v>18731755</v>
      </c>
      <c r="D35" s="38">
        <f>'[1]вспомогат'!D33</f>
        <v>2908725</v>
      </c>
      <c r="E35" s="33">
        <f>'[1]вспомогат'!G33</f>
        <v>21735749.13</v>
      </c>
      <c r="F35" s="38">
        <f>'[1]вспомогат'!H33</f>
        <v>2908807.9800000004</v>
      </c>
      <c r="G35" s="39">
        <f>'[1]вспомогат'!I33</f>
        <v>100.0028527963283</v>
      </c>
      <c r="H35" s="35">
        <f>'[1]вспомогат'!J33</f>
        <v>82.98000000044703</v>
      </c>
      <c r="I35" s="36">
        <f>'[1]вспомогат'!K33</f>
        <v>116.03690700631093</v>
      </c>
      <c r="J35" s="37">
        <f>'[1]вспомогат'!L33</f>
        <v>3003994.129999999</v>
      </c>
    </row>
    <row r="36" spans="1:10" ht="12.75">
      <c r="A36" s="32" t="s">
        <v>38</v>
      </c>
      <c r="B36" s="33">
        <f>'[1]вспомогат'!B34</f>
        <v>20438922</v>
      </c>
      <c r="C36" s="33">
        <f>'[1]вспомогат'!C34</f>
        <v>14589790</v>
      </c>
      <c r="D36" s="38">
        <f>'[1]вспомогат'!D34</f>
        <v>1758400</v>
      </c>
      <c r="E36" s="33">
        <f>'[1]вспомогат'!G34</f>
        <v>19539303.59</v>
      </c>
      <c r="F36" s="38">
        <f>'[1]вспомогат'!H34</f>
        <v>2135633.41</v>
      </c>
      <c r="G36" s="39">
        <f>'[1]вспомогат'!I34</f>
        <v>121.45321940400365</v>
      </c>
      <c r="H36" s="35">
        <f>'[1]вспомогат'!J34</f>
        <v>377233.41000000015</v>
      </c>
      <c r="I36" s="36">
        <f>'[1]вспомогат'!K34</f>
        <v>133.92450192908876</v>
      </c>
      <c r="J36" s="37">
        <f>'[1]вспомогат'!L34</f>
        <v>4949513.59</v>
      </c>
    </row>
    <row r="37" spans="1:10" ht="12.75">
      <c r="A37" s="32" t="s">
        <v>39</v>
      </c>
      <c r="B37" s="33">
        <f>'[1]вспомогат'!B35</f>
        <v>48105508</v>
      </c>
      <c r="C37" s="33">
        <f>'[1]вспомогат'!C35</f>
        <v>34863511</v>
      </c>
      <c r="D37" s="38">
        <f>'[1]вспомогат'!D35</f>
        <v>4509950</v>
      </c>
      <c r="E37" s="33">
        <f>'[1]вспомогат'!G35</f>
        <v>44947632.22</v>
      </c>
      <c r="F37" s="38">
        <f>'[1]вспомогат'!H35</f>
        <v>3984205.8699999973</v>
      </c>
      <c r="G37" s="39">
        <f>'[1]вспомогат'!I35</f>
        <v>88.34257297752741</v>
      </c>
      <c r="H37" s="35">
        <f>'[1]вспомогат'!J35</f>
        <v>-525744.1300000027</v>
      </c>
      <c r="I37" s="36">
        <f>'[1]вспомогат'!K35</f>
        <v>128.92457165315335</v>
      </c>
      <c r="J37" s="37">
        <f>'[1]вспомогат'!L35</f>
        <v>10084121.219999999</v>
      </c>
    </row>
    <row r="38" spans="1:10" ht="18.75" customHeight="1">
      <c r="A38" s="50" t="s">
        <v>40</v>
      </c>
      <c r="B38" s="41">
        <f>SUM(B18:B37)</f>
        <v>693167340</v>
      </c>
      <c r="C38" s="41">
        <f>SUM(C18:C37)</f>
        <v>522581596</v>
      </c>
      <c r="D38" s="41">
        <f>SUM(D18:D37)</f>
        <v>60497601</v>
      </c>
      <c r="E38" s="41">
        <f>SUM(E18:E37)</f>
        <v>648946305.3000002</v>
      </c>
      <c r="F38" s="41">
        <f>SUM(F18:F37)</f>
        <v>70858200.94999999</v>
      </c>
      <c r="G38" s="42">
        <f>F38/D38*100</f>
        <v>117.12563767611212</v>
      </c>
      <c r="H38" s="41">
        <f>SUM(H18:H37)</f>
        <v>10360599.94999999</v>
      </c>
      <c r="I38" s="43">
        <f>E38/C38*100</f>
        <v>124.18085716512684</v>
      </c>
      <c r="J38" s="41">
        <f>SUM(J18:J37)</f>
        <v>126364709.29999998</v>
      </c>
    </row>
    <row r="39" spans="1:10" ht="20.25" customHeight="1">
      <c r="A39" s="51" t="s">
        <v>41</v>
      </c>
      <c r="B39" s="52">
        <f>'[1]вспомогат'!B36</f>
        <v>4239813450</v>
      </c>
      <c r="C39" s="52">
        <f>'[1]вспомогат'!C36</f>
        <v>3291774212</v>
      </c>
      <c r="D39" s="52">
        <f>'[1]вспомогат'!D36</f>
        <v>375530512</v>
      </c>
      <c r="E39" s="52">
        <f>'[1]вспомогат'!G36</f>
        <v>3499668533.55</v>
      </c>
      <c r="F39" s="52">
        <f>'[1]вспомогат'!H36</f>
        <v>296918996.95999986</v>
      </c>
      <c r="G39" s="53">
        <f>'[1]вспомогат'!I36</f>
        <v>79.06654385516345</v>
      </c>
      <c r="H39" s="52">
        <f>'[1]вспомогат'!J36</f>
        <v>-78611515.04000014</v>
      </c>
      <c r="I39" s="53">
        <f>'[1]вспомогат'!K36</f>
        <v>106.31557051489533</v>
      </c>
      <c r="J39" s="52">
        <f>'[1]вспомогат'!L36</f>
        <v>207894321.5499999</v>
      </c>
    </row>
    <row r="41" spans="2:5" ht="12.75">
      <c r="B41" s="54"/>
      <c r="E41" s="55"/>
    </row>
    <row r="42" ht="12.75">
      <c r="G42" s="56"/>
    </row>
    <row r="43" spans="2:5" ht="12.75">
      <c r="B43" s="57"/>
      <c r="C43" s="58"/>
      <c r="D43" s="58"/>
      <c r="E43" s="57"/>
    </row>
  </sheetData>
  <sheetProtection/>
  <mergeCells count="8">
    <mergeCell ref="A2:J2"/>
    <mergeCell ref="A5:A9"/>
    <mergeCell ref="B5:J5"/>
    <mergeCell ref="E6:F7"/>
    <mergeCell ref="G6:J6"/>
    <mergeCell ref="G7:J7"/>
    <mergeCell ref="G8:H8"/>
    <mergeCell ref="I8:J8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01.01.2015 - 25.09.2015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08dohod1</dc:creator>
  <cp:keywords/>
  <dc:description/>
  <cp:lastModifiedBy>08dohod1</cp:lastModifiedBy>
  <dcterms:created xsi:type="dcterms:W3CDTF">2015-09-28T05:50:52Z</dcterms:created>
  <dcterms:modified xsi:type="dcterms:W3CDTF">2015-09-28T05:51:32Z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