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<sst xmlns="http://schemas.openxmlformats.org/spreadsheetml/2006/main" count="47" uniqueCount="42">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</sst>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16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16.09.2015</v>
          </cell>
        </row>
        <row r="6">
          <cell r="G6" t="str">
            <v>Фактично надійшло на 16.09.2015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744935063.82</v>
          </cell>
          <cell r="H10">
            <v>30296621.75</v>
          </cell>
          <cell r="I10">
            <v>27.210297314447452</v>
          </cell>
          <cell r="J10">
            <v>-81045865.25</v>
          </cell>
          <cell r="K10">
            <v>98.23153487858872</v>
          </cell>
          <cell r="L10">
            <v>-13411087.179999948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1492377276.97</v>
          </cell>
          <cell r="H11">
            <v>76208834.19000006</v>
          </cell>
          <cell r="I11">
            <v>51.14069051389769</v>
          </cell>
          <cell r="J11">
            <v>-72809165.80999994</v>
          </cell>
          <cell r="K11">
            <v>97.82501071542347</v>
          </cell>
          <cell r="L11">
            <v>-33180723.02999997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131394099.32</v>
          </cell>
          <cell r="H12">
            <v>6337016.5599999875</v>
          </cell>
          <cell r="I12">
            <v>47.949177787625935</v>
          </cell>
          <cell r="J12">
            <v>-6879094.4400000125</v>
          </cell>
          <cell r="K12">
            <v>122.74335738280129</v>
          </cell>
          <cell r="L12">
            <v>24346270.319999993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211701644.58</v>
          </cell>
          <cell r="H13">
            <v>10422879.160000026</v>
          </cell>
          <cell r="I13">
            <v>46.62292819001739</v>
          </cell>
          <cell r="J13">
            <v>-11932814.839999974</v>
          </cell>
          <cell r="K13">
            <v>101.20725577625169</v>
          </cell>
          <cell r="L13">
            <v>2525293.580000013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153331740.95</v>
          </cell>
          <cell r="H14">
            <v>6725531.829999983</v>
          </cell>
          <cell r="I14">
            <v>40.612869668661325</v>
          </cell>
          <cell r="J14">
            <v>-9834568.170000017</v>
          </cell>
          <cell r="K14">
            <v>104.7263546722327</v>
          </cell>
          <cell r="L14">
            <v>6919940.949999988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21940654.99</v>
          </cell>
          <cell r="H15">
            <v>1028164.8999999985</v>
          </cell>
          <cell r="I15">
            <v>40.47066367147809</v>
          </cell>
          <cell r="J15">
            <v>-1512354.1000000015</v>
          </cell>
          <cell r="K15">
            <v>96.8576074104011</v>
          </cell>
          <cell r="L15">
            <v>-711830.0100000016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23676158.26</v>
          </cell>
          <cell r="H16">
            <v>1296296.5200000033</v>
          </cell>
          <cell r="I16">
            <v>37.17842767782634</v>
          </cell>
          <cell r="J16">
            <v>-2190393.4799999967</v>
          </cell>
          <cell r="K16">
            <v>101.86157390309809</v>
          </cell>
          <cell r="L16">
            <v>432694.26000000164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89506486.21</v>
          </cell>
          <cell r="H17">
            <v>5004264.390000001</v>
          </cell>
          <cell r="I17">
            <v>70.54300570065635</v>
          </cell>
          <cell r="J17">
            <v>-2089655.6099999994</v>
          </cell>
          <cell r="K17">
            <v>117.89561463388193</v>
          </cell>
          <cell r="L17">
            <v>13586371.209999993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8093170.39</v>
          </cell>
          <cell r="H18">
            <v>320499.8599999994</v>
          </cell>
          <cell r="I18">
            <v>44.96293677548957</v>
          </cell>
          <cell r="J18">
            <v>-392309.1400000006</v>
          </cell>
          <cell r="K18">
            <v>124.39166318281023</v>
          </cell>
          <cell r="L18">
            <v>1586970.3899999997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18600012.87</v>
          </cell>
          <cell r="H19">
            <v>1058628.3399999999</v>
          </cell>
          <cell r="I19">
            <v>73.49294143701024</v>
          </cell>
          <cell r="J19">
            <v>-381820.66000000015</v>
          </cell>
          <cell r="K19">
            <v>115.89703633413193</v>
          </cell>
          <cell r="L19">
            <v>2551273.870000001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40451297.42</v>
          </cell>
          <cell r="H20">
            <v>2641609.8599999994</v>
          </cell>
          <cell r="I20">
            <v>73.29931598474637</v>
          </cell>
          <cell r="J20">
            <v>-962257.1400000006</v>
          </cell>
          <cell r="K20">
            <v>118.00324441629182</v>
          </cell>
          <cell r="L20">
            <v>6171479.420000002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33115111.3</v>
          </cell>
          <cell r="H21">
            <v>1439875.1799999997</v>
          </cell>
          <cell r="I21">
            <v>36.81876641325999</v>
          </cell>
          <cell r="J21">
            <v>-2470834.8200000003</v>
          </cell>
          <cell r="K21">
            <v>116.18949999912284</v>
          </cell>
          <cell r="L21">
            <v>4614161.300000001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44222490.49</v>
          </cell>
          <cell r="H22">
            <v>1954302.8800000027</v>
          </cell>
          <cell r="I22">
            <v>50.66713609899153</v>
          </cell>
          <cell r="J22">
            <v>-1902838.1199999973</v>
          </cell>
          <cell r="K22">
            <v>125.29697703358123</v>
          </cell>
          <cell r="L22">
            <v>8928350.490000002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22544638.91</v>
          </cell>
          <cell r="H23">
            <v>1124933.3900000006</v>
          </cell>
          <cell r="I23">
            <v>50.88377412599119</v>
          </cell>
          <cell r="J23">
            <v>-1085856.6099999994</v>
          </cell>
          <cell r="K23">
            <v>127.58493169809972</v>
          </cell>
          <cell r="L23">
            <v>4874339.91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24375313.47</v>
          </cell>
          <cell r="H24">
            <v>1200989.7199999988</v>
          </cell>
          <cell r="I24">
            <v>50.55636556816828</v>
          </cell>
          <cell r="J24">
            <v>-1174556.2800000012</v>
          </cell>
          <cell r="K24">
            <v>134.421226699931</v>
          </cell>
          <cell r="L24">
            <v>6241783.469999999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37004265.68</v>
          </cell>
          <cell r="H25">
            <v>2139789.509999998</v>
          </cell>
          <cell r="I25">
            <v>103.5690055235782</v>
          </cell>
          <cell r="J25">
            <v>73737.50999999791</v>
          </cell>
          <cell r="K25">
            <v>116.96320537316333</v>
          </cell>
          <cell r="L25">
            <v>5366738.68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22392104.52</v>
          </cell>
          <cell r="H26">
            <v>1315378.9899999984</v>
          </cell>
          <cell r="I26">
            <v>47.78827609959471</v>
          </cell>
          <cell r="J26">
            <v>-1437135.0100000016</v>
          </cell>
          <cell r="K26">
            <v>118.71675233368626</v>
          </cell>
          <cell r="L26">
            <v>3530314.5199999996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17296879.27</v>
          </cell>
          <cell r="H27">
            <v>1412806.5099999998</v>
          </cell>
          <cell r="I27">
            <v>103.7830167750428</v>
          </cell>
          <cell r="J27">
            <v>51498.50999999978</v>
          </cell>
          <cell r="K27">
            <v>117.33344849461838</v>
          </cell>
          <cell r="L27">
            <v>2555235.2699999996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32705845.56</v>
          </cell>
          <cell r="H28">
            <v>1716201.2199999988</v>
          </cell>
          <cell r="I28">
            <v>54.23331178159554</v>
          </cell>
          <cell r="J28">
            <v>-1448276.7800000012</v>
          </cell>
          <cell r="K28">
            <v>112.2739977706438</v>
          </cell>
          <cell r="L28">
            <v>3575462.5599999987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56863206.81</v>
          </cell>
          <cell r="H29">
            <v>3955250.160000004</v>
          </cell>
          <cell r="I29">
            <v>58.06211005061292</v>
          </cell>
          <cell r="J29">
            <v>-2856851.839999996</v>
          </cell>
          <cell r="K29">
            <v>115.56965954541494</v>
          </cell>
          <cell r="L29">
            <v>7660667.810000002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24245507.67</v>
          </cell>
          <cell r="H30">
            <v>1691389.4300000034</v>
          </cell>
          <cell r="I30">
            <v>71.20764226040434</v>
          </cell>
          <cell r="J30">
            <v>-683902.5699999966</v>
          </cell>
          <cell r="K30">
            <v>113.29905726597178</v>
          </cell>
          <cell r="L30">
            <v>2845940.670000002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25619362.24</v>
          </cell>
          <cell r="H31">
            <v>2110897.669999998</v>
          </cell>
          <cell r="I31">
            <v>77.64369819671026</v>
          </cell>
          <cell r="J31">
            <v>-607800.3300000019</v>
          </cell>
          <cell r="K31">
            <v>108.74964567405254</v>
          </cell>
          <cell r="L31">
            <v>2061251.2399999984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10916612.43</v>
          </cell>
          <cell r="H32">
            <v>351283.19999999925</v>
          </cell>
          <cell r="I32">
            <v>25.48929006791659</v>
          </cell>
          <cell r="J32">
            <v>-1026876.8000000007</v>
          </cell>
          <cell r="K32">
            <v>106.31969100454978</v>
          </cell>
          <cell r="L32">
            <v>648888.4299999997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20601610.49</v>
          </cell>
          <cell r="H33">
            <v>1774669.3399999999</v>
          </cell>
          <cell r="I33">
            <v>61.01193271966239</v>
          </cell>
          <cell r="J33">
            <v>-1134055.6600000001</v>
          </cell>
          <cell r="K33">
            <v>109.98227603339889</v>
          </cell>
          <cell r="L33">
            <v>1869855.4899999984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18338429.09</v>
          </cell>
          <cell r="H34">
            <v>934758.9100000001</v>
          </cell>
          <cell r="I34">
            <v>53.15962863967244</v>
          </cell>
          <cell r="J34">
            <v>-823641.0899999999</v>
          </cell>
          <cell r="K34">
            <v>125.69357811181654</v>
          </cell>
          <cell r="L34">
            <v>3748639.09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42814591.22</v>
          </cell>
          <cell r="H35">
            <v>1851164.8699999973</v>
          </cell>
          <cell r="I35">
            <v>41.046239315291686</v>
          </cell>
          <cell r="J35">
            <v>-2658785.1300000027</v>
          </cell>
          <cell r="K35">
            <v>122.80630949648186</v>
          </cell>
          <cell r="L35">
            <v>7951080.219999999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3369063574.9299984</v>
          </cell>
          <cell r="H36">
            <v>166314038.34000003</v>
          </cell>
          <cell r="I36">
            <v>44.28775639407965</v>
          </cell>
          <cell r="J36">
            <v>-209216473.65999997</v>
          </cell>
          <cell r="K36">
            <v>102.34795456651442</v>
          </cell>
          <cell r="L36">
            <v>77289362.93000008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744935063.82</v>
      </c>
      <c r="F10" s="32">
        <f>'[5]вспомогат'!H10</f>
        <v>30296621.75</v>
      </c>
      <c r="G10" s="33">
        <f>'[5]вспомогат'!I10</f>
        <v>27.210297314447452</v>
      </c>
      <c r="H10" s="34">
        <f>'[5]вспомогат'!J10</f>
        <v>-81045865.25</v>
      </c>
      <c r="I10" s="35">
        <f>'[5]вспомогат'!K10</f>
        <v>98.23153487858872</v>
      </c>
      <c r="J10" s="36">
        <f>'[5]вспомогат'!L10</f>
        <v>-13411087.179999948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1492377276.97</v>
      </c>
      <c r="F12" s="37">
        <f>'[5]вспомогат'!H11</f>
        <v>76208834.19000006</v>
      </c>
      <c r="G12" s="38">
        <f>'[5]вспомогат'!I11</f>
        <v>51.14069051389769</v>
      </c>
      <c r="H12" s="34">
        <f>'[5]вспомогат'!J11</f>
        <v>-72809165.80999994</v>
      </c>
      <c r="I12" s="35">
        <f>'[5]вспомогат'!K11</f>
        <v>97.82501071542347</v>
      </c>
      <c r="J12" s="36">
        <f>'[5]вспомогат'!L11</f>
        <v>-33180723.02999997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131394099.32</v>
      </c>
      <c r="F13" s="37">
        <f>'[5]вспомогат'!H12</f>
        <v>6337016.5599999875</v>
      </c>
      <c r="G13" s="38">
        <f>'[5]вспомогат'!I12</f>
        <v>47.949177787625935</v>
      </c>
      <c r="H13" s="34">
        <f>'[5]вспомогат'!J12</f>
        <v>-6879094.4400000125</v>
      </c>
      <c r="I13" s="35">
        <f>'[5]вспомогат'!K12</f>
        <v>122.74335738280129</v>
      </c>
      <c r="J13" s="36">
        <f>'[5]вспомогат'!L12</f>
        <v>24346270.319999993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211701644.58</v>
      </c>
      <c r="F14" s="37">
        <f>'[5]вспомогат'!H13</f>
        <v>10422879.160000026</v>
      </c>
      <c r="G14" s="38">
        <f>'[5]вспомогат'!I13</f>
        <v>46.62292819001739</v>
      </c>
      <c r="H14" s="34">
        <f>'[5]вспомогат'!J13</f>
        <v>-11932814.839999974</v>
      </c>
      <c r="I14" s="35">
        <f>'[5]вспомогат'!K13</f>
        <v>101.20725577625169</v>
      </c>
      <c r="J14" s="36">
        <f>'[5]вспомогат'!L13</f>
        <v>2525293.580000013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153331740.95</v>
      </c>
      <c r="F15" s="37">
        <f>'[5]вспомогат'!H14</f>
        <v>6725531.829999983</v>
      </c>
      <c r="G15" s="38">
        <f>'[5]вспомогат'!I14</f>
        <v>40.612869668661325</v>
      </c>
      <c r="H15" s="34">
        <f>'[5]вспомогат'!J14</f>
        <v>-9834568.170000017</v>
      </c>
      <c r="I15" s="35">
        <f>'[5]вспомогат'!K14</f>
        <v>104.7263546722327</v>
      </c>
      <c r="J15" s="36">
        <f>'[5]вспомогат'!L14</f>
        <v>6919940.949999988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21940654.99</v>
      </c>
      <c r="F16" s="37">
        <f>'[5]вспомогат'!H15</f>
        <v>1028164.8999999985</v>
      </c>
      <c r="G16" s="38">
        <f>'[5]вспомогат'!I15</f>
        <v>40.47066367147809</v>
      </c>
      <c r="H16" s="34">
        <f>'[5]вспомогат'!J15</f>
        <v>-1512354.1000000015</v>
      </c>
      <c r="I16" s="35">
        <f>'[5]вспомогат'!K15</f>
        <v>96.8576074104011</v>
      </c>
      <c r="J16" s="36">
        <f>'[5]вспомогат'!L15</f>
        <v>-711830.0100000016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2010745416.81</v>
      </c>
      <c r="F17" s="40">
        <f>SUM(F12:F16)</f>
        <v>100722426.64000005</v>
      </c>
      <c r="G17" s="41">
        <f>F17/D17*100</f>
        <v>49.44877852480686</v>
      </c>
      <c r="H17" s="40">
        <f>SUM(H12:H16)</f>
        <v>-102967997.35999995</v>
      </c>
      <c r="I17" s="42">
        <f>E17/C17*100</f>
        <v>99.99497484309424</v>
      </c>
      <c r="J17" s="40">
        <f>SUM(J12:J16)</f>
        <v>-101048.18999997899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23676158.26</v>
      </c>
      <c r="F18" s="44">
        <f>'[5]вспомогат'!H16</f>
        <v>1296296.5200000033</v>
      </c>
      <c r="G18" s="45">
        <f>'[5]вспомогат'!I16</f>
        <v>37.17842767782634</v>
      </c>
      <c r="H18" s="46">
        <f>'[5]вспомогат'!J16</f>
        <v>-2190393.4799999967</v>
      </c>
      <c r="I18" s="47">
        <f>'[5]вспомогат'!K16</f>
        <v>101.86157390309809</v>
      </c>
      <c r="J18" s="48">
        <f>'[5]вспомогат'!L16</f>
        <v>432694.26000000164</v>
      </c>
    </row>
    <row r="19" spans="1:10" ht="12.75">
      <c r="A19" s="31" t="s">
        <v>21</v>
      </c>
      <c r="B19" s="32">
        <f>'[5]вспомогат'!B17</f>
        <v>97837824</v>
      </c>
      <c r="C19" s="32">
        <f>'[5]вспомогат'!C17</f>
        <v>75920115</v>
      </c>
      <c r="D19" s="37">
        <f>'[5]вспомогат'!D17</f>
        <v>7093920</v>
      </c>
      <c r="E19" s="32">
        <f>'[5]вспомогат'!G17</f>
        <v>89506486.21</v>
      </c>
      <c r="F19" s="37">
        <f>'[5]вспомогат'!H17</f>
        <v>5004264.390000001</v>
      </c>
      <c r="G19" s="38">
        <f>'[5]вспомогат'!I17</f>
        <v>70.54300570065635</v>
      </c>
      <c r="H19" s="34">
        <f>'[5]вспомогат'!J17</f>
        <v>-2089655.6099999994</v>
      </c>
      <c r="I19" s="35">
        <f>'[5]вспомогат'!K17</f>
        <v>117.89561463388193</v>
      </c>
      <c r="J19" s="36">
        <f>'[5]вспомогат'!L17</f>
        <v>13586371.209999993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8093170.39</v>
      </c>
      <c r="F20" s="37">
        <f>'[5]вспомогат'!H18</f>
        <v>320499.8599999994</v>
      </c>
      <c r="G20" s="38">
        <f>'[5]вспомогат'!I18</f>
        <v>44.96293677548957</v>
      </c>
      <c r="H20" s="34">
        <f>'[5]вспомогат'!J18</f>
        <v>-392309.1400000006</v>
      </c>
      <c r="I20" s="35">
        <f>'[5]вспомогат'!K18</f>
        <v>124.39166318281023</v>
      </c>
      <c r="J20" s="36">
        <f>'[5]вспомогат'!L18</f>
        <v>1586970.3899999997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18600012.87</v>
      </c>
      <c r="F21" s="37">
        <f>'[5]вспомогат'!H19</f>
        <v>1058628.3399999999</v>
      </c>
      <c r="G21" s="38">
        <f>'[5]вспомогат'!I19</f>
        <v>73.49294143701024</v>
      </c>
      <c r="H21" s="34">
        <f>'[5]вспомогат'!J19</f>
        <v>-381820.66000000015</v>
      </c>
      <c r="I21" s="35">
        <f>'[5]вспомогат'!K19</f>
        <v>115.89703633413193</v>
      </c>
      <c r="J21" s="36">
        <f>'[5]вспомогат'!L19</f>
        <v>2551273.870000001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40451297.42</v>
      </c>
      <c r="F22" s="37">
        <f>'[5]вспомогат'!H20</f>
        <v>2641609.8599999994</v>
      </c>
      <c r="G22" s="38">
        <f>'[5]вспомогат'!I20</f>
        <v>73.29931598474637</v>
      </c>
      <c r="H22" s="34">
        <f>'[5]вспомогат'!J20</f>
        <v>-962257.1400000006</v>
      </c>
      <c r="I22" s="35">
        <f>'[5]вспомогат'!K20</f>
        <v>118.00324441629182</v>
      </c>
      <c r="J22" s="36">
        <f>'[5]вспомогат'!L20</f>
        <v>6171479.420000002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33115111.3</v>
      </c>
      <c r="F23" s="37">
        <f>'[5]вспомогат'!H21</f>
        <v>1439875.1799999997</v>
      </c>
      <c r="G23" s="38">
        <f>'[5]вспомогат'!I21</f>
        <v>36.81876641325999</v>
      </c>
      <c r="H23" s="34">
        <f>'[5]вспомогат'!J21</f>
        <v>-2470834.8200000003</v>
      </c>
      <c r="I23" s="35">
        <f>'[5]вспомогат'!K21</f>
        <v>116.18949999912284</v>
      </c>
      <c r="J23" s="36">
        <f>'[5]вспомогат'!L21</f>
        <v>4614161.300000001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44222490.49</v>
      </c>
      <c r="F24" s="37">
        <f>'[5]вспомогат'!H22</f>
        <v>1954302.8800000027</v>
      </c>
      <c r="G24" s="38">
        <f>'[5]вспомогат'!I22</f>
        <v>50.66713609899153</v>
      </c>
      <c r="H24" s="34">
        <f>'[5]вспомогат'!J22</f>
        <v>-1902838.1199999973</v>
      </c>
      <c r="I24" s="35">
        <f>'[5]вспомогат'!K22</f>
        <v>125.29697703358123</v>
      </c>
      <c r="J24" s="36">
        <f>'[5]вспомогат'!L22</f>
        <v>8928350.490000002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22544638.91</v>
      </c>
      <c r="F25" s="37">
        <f>'[5]вспомогат'!H23</f>
        <v>1124933.3900000006</v>
      </c>
      <c r="G25" s="38">
        <f>'[5]вспомогат'!I23</f>
        <v>50.88377412599119</v>
      </c>
      <c r="H25" s="34">
        <f>'[5]вспомогат'!J23</f>
        <v>-1085856.6099999994</v>
      </c>
      <c r="I25" s="35">
        <f>'[5]вспомогат'!K23</f>
        <v>127.58493169809972</v>
      </c>
      <c r="J25" s="36">
        <f>'[5]вспомогат'!L23</f>
        <v>4874339.91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24375313.47</v>
      </c>
      <c r="F26" s="37">
        <f>'[5]вспомогат'!H24</f>
        <v>1200989.7199999988</v>
      </c>
      <c r="G26" s="38">
        <f>'[5]вспомогат'!I24</f>
        <v>50.55636556816828</v>
      </c>
      <c r="H26" s="34">
        <f>'[5]вспомогат'!J24</f>
        <v>-1174556.2800000012</v>
      </c>
      <c r="I26" s="35">
        <f>'[5]вспомогат'!K24</f>
        <v>134.421226699931</v>
      </c>
      <c r="J26" s="36">
        <f>'[5]вспомогат'!L24</f>
        <v>6241783.469999999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37004265.68</v>
      </c>
      <c r="F27" s="37">
        <f>'[5]вспомогат'!H25</f>
        <v>2139789.509999998</v>
      </c>
      <c r="G27" s="38">
        <f>'[5]вспомогат'!I25</f>
        <v>103.5690055235782</v>
      </c>
      <c r="H27" s="34">
        <f>'[5]вспомогат'!J25</f>
        <v>73737.50999999791</v>
      </c>
      <c r="I27" s="35">
        <f>'[5]вспомогат'!K25</f>
        <v>116.96320537316333</v>
      </c>
      <c r="J27" s="36">
        <f>'[5]вспомогат'!L25</f>
        <v>5366738.68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22392104.52</v>
      </c>
      <c r="F28" s="37">
        <f>'[5]вспомогат'!H26</f>
        <v>1315378.9899999984</v>
      </c>
      <c r="G28" s="38">
        <f>'[5]вспомогат'!I26</f>
        <v>47.78827609959471</v>
      </c>
      <c r="H28" s="34">
        <f>'[5]вспомогат'!J26</f>
        <v>-1437135.0100000016</v>
      </c>
      <c r="I28" s="35">
        <f>'[5]вспомогат'!K26</f>
        <v>118.71675233368626</v>
      </c>
      <c r="J28" s="36">
        <f>'[5]вспомогат'!L26</f>
        <v>3530314.5199999996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17296879.27</v>
      </c>
      <c r="F29" s="37">
        <f>'[5]вспомогат'!H27</f>
        <v>1412806.5099999998</v>
      </c>
      <c r="G29" s="38">
        <f>'[5]вспомогат'!I27</f>
        <v>103.7830167750428</v>
      </c>
      <c r="H29" s="34">
        <f>'[5]вспомогат'!J27</f>
        <v>51498.50999999978</v>
      </c>
      <c r="I29" s="35">
        <f>'[5]вспомогат'!K27</f>
        <v>117.33344849461838</v>
      </c>
      <c r="J29" s="36">
        <f>'[5]вспомогат'!L27</f>
        <v>2555235.2699999996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32705845.56</v>
      </c>
      <c r="F30" s="37">
        <f>'[5]вспомогат'!H28</f>
        <v>1716201.2199999988</v>
      </c>
      <c r="G30" s="38">
        <f>'[5]вспомогат'!I28</f>
        <v>54.23331178159554</v>
      </c>
      <c r="H30" s="34">
        <f>'[5]вспомогат'!J28</f>
        <v>-1448276.7800000012</v>
      </c>
      <c r="I30" s="35">
        <f>'[5]вспомогат'!K28</f>
        <v>112.2739977706438</v>
      </c>
      <c r="J30" s="36">
        <f>'[5]вспомогат'!L28</f>
        <v>3575462.5599999987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56863206.81</v>
      </c>
      <c r="F31" s="37">
        <f>'[5]вспомогат'!H29</f>
        <v>3955250.160000004</v>
      </c>
      <c r="G31" s="38">
        <f>'[5]вспомогат'!I29</f>
        <v>58.06211005061292</v>
      </c>
      <c r="H31" s="34">
        <f>'[5]вспомогат'!J29</f>
        <v>-2856851.839999996</v>
      </c>
      <c r="I31" s="35">
        <f>'[5]вспомогат'!K29</f>
        <v>115.56965954541494</v>
      </c>
      <c r="J31" s="36">
        <f>'[5]вспомогат'!L29</f>
        <v>7660667.810000002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24245507.67</v>
      </c>
      <c r="F32" s="37">
        <f>'[5]вспомогат'!H30</f>
        <v>1691389.4300000034</v>
      </c>
      <c r="G32" s="38">
        <f>'[5]вспомогат'!I30</f>
        <v>71.20764226040434</v>
      </c>
      <c r="H32" s="34">
        <f>'[5]вспомогат'!J30</f>
        <v>-683902.5699999966</v>
      </c>
      <c r="I32" s="35">
        <f>'[5]вспомогат'!K30</f>
        <v>113.29905726597178</v>
      </c>
      <c r="J32" s="36">
        <f>'[5]вспомогат'!L30</f>
        <v>2845940.670000002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25619362.24</v>
      </c>
      <c r="F33" s="37">
        <f>'[5]вспомогат'!H31</f>
        <v>2110897.669999998</v>
      </c>
      <c r="G33" s="38">
        <f>'[5]вспомогат'!I31</f>
        <v>77.64369819671026</v>
      </c>
      <c r="H33" s="34">
        <f>'[5]вспомогат'!J31</f>
        <v>-607800.3300000019</v>
      </c>
      <c r="I33" s="35">
        <f>'[5]вспомогат'!K31</f>
        <v>108.74964567405254</v>
      </c>
      <c r="J33" s="36">
        <f>'[5]вспомогат'!L31</f>
        <v>2061251.2399999984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10916612.43</v>
      </c>
      <c r="F34" s="37">
        <f>'[5]вспомогат'!H32</f>
        <v>351283.19999999925</v>
      </c>
      <c r="G34" s="38">
        <f>'[5]вспомогат'!I32</f>
        <v>25.48929006791659</v>
      </c>
      <c r="H34" s="34">
        <f>'[5]вспомогат'!J32</f>
        <v>-1026876.8000000007</v>
      </c>
      <c r="I34" s="35">
        <f>'[5]вспомогат'!K32</f>
        <v>106.31969100454978</v>
      </c>
      <c r="J34" s="36">
        <f>'[5]вспомогат'!L32</f>
        <v>648888.4299999997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20601610.49</v>
      </c>
      <c r="F35" s="37">
        <f>'[5]вспомогат'!H33</f>
        <v>1774669.3399999999</v>
      </c>
      <c r="G35" s="38">
        <f>'[5]вспомогат'!I33</f>
        <v>61.01193271966239</v>
      </c>
      <c r="H35" s="34">
        <f>'[5]вспомогат'!J33</f>
        <v>-1134055.6600000001</v>
      </c>
      <c r="I35" s="35">
        <f>'[5]вспомогат'!K33</f>
        <v>109.98227603339889</v>
      </c>
      <c r="J35" s="36">
        <f>'[5]вспомогат'!L33</f>
        <v>1869855.4899999984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18338429.09</v>
      </c>
      <c r="F36" s="37">
        <f>'[5]вспомогат'!H34</f>
        <v>934758.9100000001</v>
      </c>
      <c r="G36" s="38">
        <f>'[5]вспомогат'!I34</f>
        <v>53.15962863967244</v>
      </c>
      <c r="H36" s="34">
        <f>'[5]вспомогат'!J34</f>
        <v>-823641.0899999999</v>
      </c>
      <c r="I36" s="35">
        <f>'[5]вспомогат'!K34</f>
        <v>125.69357811181654</v>
      </c>
      <c r="J36" s="36">
        <f>'[5]вспомогат'!L34</f>
        <v>3748639.09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42814591.22</v>
      </c>
      <c r="F37" s="37">
        <f>'[5]вспомогат'!H35</f>
        <v>1851164.8699999973</v>
      </c>
      <c r="G37" s="38">
        <f>'[5]вспомогат'!I35</f>
        <v>41.046239315291686</v>
      </c>
      <c r="H37" s="34">
        <f>'[5]вспомогат'!J35</f>
        <v>-2658785.1300000027</v>
      </c>
      <c r="I37" s="35">
        <f>'[5]вспомогат'!K35</f>
        <v>122.80630949648186</v>
      </c>
      <c r="J37" s="36">
        <f>'[5]вспомогат'!L35</f>
        <v>7951080.219999999</v>
      </c>
    </row>
    <row r="38" spans="1:10" ht="18.75" customHeight="1">
      <c r="A38" s="49" t="s">
        <v>40</v>
      </c>
      <c r="B38" s="40">
        <f>SUM(B18:B37)</f>
        <v>693167340</v>
      </c>
      <c r="C38" s="40">
        <f>SUM(C18:C37)</f>
        <v>522581596</v>
      </c>
      <c r="D38" s="40">
        <f>SUM(D18:D37)</f>
        <v>60497601</v>
      </c>
      <c r="E38" s="40">
        <f>SUM(E18:E37)</f>
        <v>613383094.3000001</v>
      </c>
      <c r="F38" s="40">
        <f>SUM(F18:F37)</f>
        <v>35294989.95</v>
      </c>
      <c r="G38" s="41">
        <f>F38/D38*100</f>
        <v>58.34113975858316</v>
      </c>
      <c r="H38" s="40">
        <f>SUM(H18:H37)</f>
        <v>-25202611.05</v>
      </c>
      <c r="I38" s="42">
        <f>E38/C38*100</f>
        <v>117.37556373875823</v>
      </c>
      <c r="J38" s="40">
        <f>SUM(J18:J37)</f>
        <v>90801498.3</v>
      </c>
    </row>
    <row r="39" spans="1:10" ht="20.25" customHeight="1">
      <c r="A39" s="50" t="s">
        <v>41</v>
      </c>
      <c r="B39" s="51">
        <f>'[5]вспомогат'!B36</f>
        <v>4239813450</v>
      </c>
      <c r="C39" s="51">
        <f>'[5]вспомогат'!C36</f>
        <v>3291774212</v>
      </c>
      <c r="D39" s="51">
        <f>'[5]вспомогат'!D36</f>
        <v>375530512</v>
      </c>
      <c r="E39" s="51">
        <f>'[5]вспомогат'!G36</f>
        <v>3369063574.9299984</v>
      </c>
      <c r="F39" s="51">
        <f>'[5]вспомогат'!H36</f>
        <v>166314038.34000003</v>
      </c>
      <c r="G39" s="52">
        <f>'[5]вспомогат'!I36</f>
        <v>44.28775639407965</v>
      </c>
      <c r="H39" s="51">
        <f>'[5]вспомогат'!J36</f>
        <v>-209216473.65999997</v>
      </c>
      <c r="I39" s="52">
        <f>'[5]вспомогат'!K36</f>
        <v>102.34795456651442</v>
      </c>
      <c r="J39" s="51">
        <f>'[5]вспомогат'!L36</f>
        <v>77289362.93000008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01.01.2015 - 16.09.2015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2015-09-17T06:50:58Z</dcterms:created>
  <dcterms:modified xsi:type="dcterms:W3CDTF">2015-09-17T06:51:20Z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