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<sst xmlns="http://schemas.openxmlformats.org/spreadsheetml/2006/main" count="47" uniqueCount="42">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</sst>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5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86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&#1085;&#1072;&#1076;&#1093;_1509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15.09.2015</v>
          </cell>
        </row>
        <row r="6">
          <cell r="G6" t="str">
            <v>Фактично надійшло на 15.09.2015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886439087</v>
          </cell>
          <cell r="C10">
            <v>758346151</v>
          </cell>
          <cell r="D10">
            <v>111342487</v>
          </cell>
          <cell r="G10">
            <v>743686007.24</v>
          </cell>
          <cell r="H10">
            <v>29047565.169999957</v>
          </cell>
          <cell r="I10">
            <v>26.088482440669715</v>
          </cell>
          <cell r="J10">
            <v>-82294921.83000004</v>
          </cell>
          <cell r="K10">
            <v>98.06682690474948</v>
          </cell>
          <cell r="L10">
            <v>-14660143.75999999</v>
          </cell>
        </row>
        <row r="11">
          <cell r="B11">
            <v>1999062500</v>
          </cell>
          <cell r="C11">
            <v>1525558000</v>
          </cell>
          <cell r="D11">
            <v>149018000</v>
          </cell>
          <cell r="G11">
            <v>1488945091.82</v>
          </cell>
          <cell r="H11">
            <v>72776649.03999996</v>
          </cell>
          <cell r="I11">
            <v>48.83748878658951</v>
          </cell>
          <cell r="J11">
            <v>-76241350.96000004</v>
          </cell>
          <cell r="K11">
            <v>97.60003171429732</v>
          </cell>
          <cell r="L11">
            <v>-36612908.18000007</v>
          </cell>
        </row>
        <row r="12">
          <cell r="B12">
            <v>146711940</v>
          </cell>
          <cell r="C12">
            <v>107047829</v>
          </cell>
          <cell r="D12">
            <v>13216111</v>
          </cell>
          <cell r="G12">
            <v>131014127.98</v>
          </cell>
          <cell r="H12">
            <v>5957045.219999999</v>
          </cell>
          <cell r="I12">
            <v>45.07411612992656</v>
          </cell>
          <cell r="J12">
            <v>-7259065.780000001</v>
          </cell>
          <cell r="K12">
            <v>122.38840264569961</v>
          </cell>
          <cell r="L12">
            <v>23966298.980000004</v>
          </cell>
        </row>
        <row r="13">
          <cell r="B13">
            <v>285356983</v>
          </cell>
          <cell r="C13">
            <v>209176351</v>
          </cell>
          <cell r="D13">
            <v>22355694</v>
          </cell>
          <cell r="G13">
            <v>211540899.99</v>
          </cell>
          <cell r="H13">
            <v>10262134.570000023</v>
          </cell>
          <cell r="I13">
            <v>45.90389620648781</v>
          </cell>
          <cell r="J13">
            <v>-12093559.429999977</v>
          </cell>
          <cell r="K13">
            <v>101.13040933102424</v>
          </cell>
          <cell r="L13">
            <v>2364548.9900000095</v>
          </cell>
        </row>
        <row r="14">
          <cell r="B14">
            <v>198030600</v>
          </cell>
          <cell r="C14">
            <v>146411800</v>
          </cell>
          <cell r="D14">
            <v>16560100</v>
          </cell>
          <cell r="G14">
            <v>152877352.52</v>
          </cell>
          <cell r="H14">
            <v>6271143.400000006</v>
          </cell>
          <cell r="I14">
            <v>37.86899475244718</v>
          </cell>
          <cell r="J14">
            <v>-10288956.599999994</v>
          </cell>
          <cell r="K14">
            <v>104.41600507609361</v>
          </cell>
          <cell r="L14">
            <v>6465552.520000011</v>
          </cell>
        </row>
        <row r="15">
          <cell r="B15">
            <v>31045000</v>
          </cell>
          <cell r="C15">
            <v>22652485</v>
          </cell>
          <cell r="D15">
            <v>2540519</v>
          </cell>
          <cell r="G15">
            <v>21846319.2</v>
          </cell>
          <cell r="H15">
            <v>933829.1099999994</v>
          </cell>
          <cell r="I15">
            <v>36.757414921911604</v>
          </cell>
          <cell r="J15">
            <v>-1606689.8900000006</v>
          </cell>
          <cell r="K15">
            <v>96.44115954607187</v>
          </cell>
          <cell r="L15">
            <v>-806165.8000000007</v>
          </cell>
        </row>
        <row r="16">
          <cell r="B16">
            <v>31007947</v>
          </cell>
          <cell r="C16">
            <v>23243464</v>
          </cell>
          <cell r="D16">
            <v>3486690</v>
          </cell>
          <cell r="G16">
            <v>23658481.23</v>
          </cell>
          <cell r="H16">
            <v>1278619.490000002</v>
          </cell>
          <cell r="I16">
            <v>36.6714416825127</v>
          </cell>
          <cell r="J16">
            <v>-2208070.509999998</v>
          </cell>
          <cell r="K16">
            <v>101.7855222870395</v>
          </cell>
          <cell r="L16">
            <v>415017.23000000045</v>
          </cell>
        </row>
        <row r="17">
          <cell r="B17">
            <v>97837824</v>
          </cell>
          <cell r="C17">
            <v>75920115</v>
          </cell>
          <cell r="D17">
            <v>7093920</v>
          </cell>
          <cell r="G17">
            <v>89146642.2</v>
          </cell>
          <cell r="H17">
            <v>4644420.38000001</v>
          </cell>
          <cell r="I17">
            <v>65.47043637368353</v>
          </cell>
          <cell r="J17">
            <v>-2449499.61999999</v>
          </cell>
          <cell r="K17">
            <v>117.4216374672246</v>
          </cell>
          <cell r="L17">
            <v>13226527.200000003</v>
          </cell>
        </row>
        <row r="18">
          <cell r="B18">
            <v>9061979</v>
          </cell>
          <cell r="C18">
            <v>6506200</v>
          </cell>
          <cell r="D18">
            <v>712809</v>
          </cell>
          <cell r="G18">
            <v>8061720.42</v>
          </cell>
          <cell r="H18">
            <v>289049.88999999966</v>
          </cell>
          <cell r="I18">
            <v>40.55081936395299</v>
          </cell>
          <cell r="J18">
            <v>-423759.11000000034</v>
          </cell>
          <cell r="K18">
            <v>123.90827856506101</v>
          </cell>
          <cell r="L18">
            <v>1555520.42</v>
          </cell>
        </row>
        <row r="19">
          <cell r="B19">
            <v>21775865</v>
          </cell>
          <cell r="C19">
            <v>16048739</v>
          </cell>
          <cell r="D19">
            <v>1440449</v>
          </cell>
          <cell r="G19">
            <v>18397293.02</v>
          </cell>
          <cell r="H19">
            <v>855908.4899999984</v>
          </cell>
          <cell r="I19">
            <v>59.41956223372007</v>
          </cell>
          <cell r="J19">
            <v>-584540.5100000016</v>
          </cell>
          <cell r="K19">
            <v>114.63388506723176</v>
          </cell>
          <cell r="L19">
            <v>2348554.0199999996</v>
          </cell>
        </row>
        <row r="20">
          <cell r="B20">
            <v>46183131</v>
          </cell>
          <cell r="C20">
            <v>34279818</v>
          </cell>
          <cell r="D20">
            <v>3603867</v>
          </cell>
          <cell r="G20">
            <v>40162387.82</v>
          </cell>
          <cell r="H20">
            <v>2352700.259999998</v>
          </cell>
          <cell r="I20">
            <v>65.28266054213427</v>
          </cell>
          <cell r="J20">
            <v>-1251166.740000002</v>
          </cell>
          <cell r="K20">
            <v>117.16044647611605</v>
          </cell>
          <cell r="L20">
            <v>5882569.82</v>
          </cell>
        </row>
        <row r="21">
          <cell r="B21">
            <v>37324280</v>
          </cell>
          <cell r="C21">
            <v>28500950</v>
          </cell>
          <cell r="D21">
            <v>3910710</v>
          </cell>
          <cell r="G21">
            <v>32917961.52</v>
          </cell>
          <cell r="H21">
            <v>1242725.3999999985</v>
          </cell>
          <cell r="I21">
            <v>31.77748797532925</v>
          </cell>
          <cell r="J21">
            <v>-2667984.6000000015</v>
          </cell>
          <cell r="K21">
            <v>115.49776944277296</v>
          </cell>
          <cell r="L21">
            <v>4417011.52</v>
          </cell>
        </row>
        <row r="22">
          <cell r="B22">
            <v>46681596</v>
          </cell>
          <cell r="C22">
            <v>35294140</v>
          </cell>
          <cell r="D22">
            <v>3857141</v>
          </cell>
          <cell r="G22">
            <v>43933920.69</v>
          </cell>
          <cell r="H22">
            <v>1665733.0799999982</v>
          </cell>
          <cell r="I22">
            <v>43.18569323755595</v>
          </cell>
          <cell r="J22">
            <v>-2191407.920000002</v>
          </cell>
          <cell r="K22">
            <v>124.47936311807001</v>
          </cell>
          <cell r="L22">
            <v>8639780.689999998</v>
          </cell>
        </row>
        <row r="23">
          <cell r="B23">
            <v>23812429</v>
          </cell>
          <cell r="C23">
            <v>17670299</v>
          </cell>
          <cell r="D23">
            <v>2210790</v>
          </cell>
          <cell r="G23">
            <v>22432441.25</v>
          </cell>
          <cell r="H23">
            <v>1012735.7300000004</v>
          </cell>
          <cell r="I23">
            <v>45.808771072783955</v>
          </cell>
          <cell r="J23">
            <v>-1198054.2699999996</v>
          </cell>
          <cell r="K23">
            <v>126.94998115198844</v>
          </cell>
          <cell r="L23">
            <v>4762142.25</v>
          </cell>
        </row>
        <row r="24">
          <cell r="B24">
            <v>26448623</v>
          </cell>
          <cell r="C24">
            <v>18133530</v>
          </cell>
          <cell r="D24">
            <v>2375546</v>
          </cell>
          <cell r="G24">
            <v>24258840.48</v>
          </cell>
          <cell r="H24">
            <v>1084516.7300000004</v>
          </cell>
          <cell r="I24">
            <v>45.65336684703224</v>
          </cell>
          <cell r="J24">
            <v>-1291029.2699999996</v>
          </cell>
          <cell r="K24">
            <v>133.77891938304344</v>
          </cell>
          <cell r="L24">
            <v>6125310.48</v>
          </cell>
        </row>
        <row r="25">
          <cell r="B25">
            <v>37704005</v>
          </cell>
          <cell r="C25">
            <v>31637527</v>
          </cell>
          <cell r="D25">
            <v>2066052</v>
          </cell>
          <cell r="G25">
            <v>36728127.29</v>
          </cell>
          <cell r="H25">
            <v>1863651.1199999973</v>
          </cell>
          <cell r="I25">
            <v>90.20349536216887</v>
          </cell>
          <cell r="J25">
            <v>-202400.88000000268</v>
          </cell>
          <cell r="K25">
            <v>116.0903862365728</v>
          </cell>
          <cell r="L25">
            <v>5090600.289999999</v>
          </cell>
        </row>
        <row r="26">
          <cell r="B26">
            <v>25112760</v>
          </cell>
          <cell r="C26">
            <v>18861790</v>
          </cell>
          <cell r="D26">
            <v>2752514</v>
          </cell>
          <cell r="G26">
            <v>22211989.22</v>
          </cell>
          <cell r="H26">
            <v>1135263.6899999976</v>
          </cell>
          <cell r="I26">
            <v>41.24461092659284</v>
          </cell>
          <cell r="J26">
            <v>-1617250.3100000024</v>
          </cell>
          <cell r="K26">
            <v>117.76183077003826</v>
          </cell>
          <cell r="L26">
            <v>3350199.219999999</v>
          </cell>
        </row>
        <row r="27">
          <cell r="B27">
            <v>19393389</v>
          </cell>
          <cell r="C27">
            <v>14741644</v>
          </cell>
          <cell r="D27">
            <v>1361308</v>
          </cell>
          <cell r="G27">
            <v>17140528.31</v>
          </cell>
          <cell r="H27">
            <v>1256455.5499999989</v>
          </cell>
          <cell r="I27">
            <v>92.29766885965547</v>
          </cell>
          <cell r="J27">
            <v>-104852.45000000112</v>
          </cell>
          <cell r="K27">
            <v>116.27284114309096</v>
          </cell>
          <cell r="L27">
            <v>2398884.3099999987</v>
          </cell>
        </row>
        <row r="28">
          <cell r="B28">
            <v>38027298</v>
          </cell>
          <cell r="C28">
            <v>29130383</v>
          </cell>
          <cell r="D28">
            <v>3164478</v>
          </cell>
          <cell r="G28">
            <v>32592383.1</v>
          </cell>
          <cell r="H28">
            <v>1602738.7600000016</v>
          </cell>
          <cell r="I28">
            <v>50.647808580119744</v>
          </cell>
          <cell r="J28">
            <v>-1561739.2399999984</v>
          </cell>
          <cell r="K28">
            <v>111.88449908125135</v>
          </cell>
          <cell r="L28">
            <v>3462000.1000000015</v>
          </cell>
        </row>
        <row r="29">
          <cell r="B29">
            <v>66096498</v>
          </cell>
          <cell r="C29">
            <v>49202539</v>
          </cell>
          <cell r="D29">
            <v>6812102</v>
          </cell>
          <cell r="G29">
            <v>56700885.37</v>
          </cell>
          <cell r="H29">
            <v>3792928.719999999</v>
          </cell>
          <cell r="I29">
            <v>55.679270803637394</v>
          </cell>
          <cell r="J29">
            <v>-3019173.280000001</v>
          </cell>
          <cell r="K29">
            <v>115.23975494435356</v>
          </cell>
          <cell r="L29">
            <v>7498346.369999997</v>
          </cell>
        </row>
        <row r="30">
          <cell r="B30">
            <v>28024000</v>
          </cell>
          <cell r="C30">
            <v>21399567</v>
          </cell>
          <cell r="D30">
            <v>2375292</v>
          </cell>
          <cell r="G30">
            <v>23917581.71</v>
          </cell>
          <cell r="H30">
            <v>1363463.4700000025</v>
          </cell>
          <cell r="I30">
            <v>57.40193079419299</v>
          </cell>
          <cell r="J30">
            <v>-1011828.5299999975</v>
          </cell>
          <cell r="K30">
            <v>111.76666196096399</v>
          </cell>
          <cell r="L30">
            <v>2518014.710000001</v>
          </cell>
        </row>
        <row r="31">
          <cell r="B31">
            <v>31068967</v>
          </cell>
          <cell r="C31">
            <v>23558111</v>
          </cell>
          <cell r="D31">
            <v>2718698</v>
          </cell>
          <cell r="G31">
            <v>25468682.62</v>
          </cell>
          <cell r="H31">
            <v>1960218.0500000007</v>
          </cell>
          <cell r="I31">
            <v>72.10135329484926</v>
          </cell>
          <cell r="J31">
            <v>-758479.9499999993</v>
          </cell>
          <cell r="K31">
            <v>108.11003743042048</v>
          </cell>
          <cell r="L31">
            <v>1910571.620000001</v>
          </cell>
        </row>
        <row r="32">
          <cell r="B32">
            <v>13616502</v>
          </cell>
          <cell r="C32">
            <v>10267724</v>
          </cell>
          <cell r="D32">
            <v>1378160</v>
          </cell>
          <cell r="G32">
            <v>10902212.34</v>
          </cell>
          <cell r="H32">
            <v>336883.1099999994</v>
          </cell>
          <cell r="I32">
            <v>24.44441211470362</v>
          </cell>
          <cell r="J32">
            <v>-1041276.8900000006</v>
          </cell>
          <cell r="K32">
            <v>106.17944483120114</v>
          </cell>
          <cell r="L32">
            <v>634488.3399999999</v>
          </cell>
        </row>
        <row r="33">
          <cell r="B33">
            <v>25445817</v>
          </cell>
          <cell r="C33">
            <v>18731755</v>
          </cell>
          <cell r="D33">
            <v>2908725</v>
          </cell>
          <cell r="G33">
            <v>20482791.07</v>
          </cell>
          <cell r="H33">
            <v>1655849.9200000018</v>
          </cell>
          <cell r="I33">
            <v>56.92700134938854</v>
          </cell>
          <cell r="J33">
            <v>-1252875.0799999982</v>
          </cell>
          <cell r="K33">
            <v>109.34795522362961</v>
          </cell>
          <cell r="L33">
            <v>1751036.0700000003</v>
          </cell>
        </row>
        <row r="34">
          <cell r="B34">
            <v>20438922</v>
          </cell>
          <cell r="C34">
            <v>14589790</v>
          </cell>
          <cell r="D34">
            <v>1758400</v>
          </cell>
          <cell r="G34">
            <v>18256973.32</v>
          </cell>
          <cell r="H34">
            <v>853303.1400000006</v>
          </cell>
          <cell r="I34">
            <v>48.527248635122874</v>
          </cell>
          <cell r="J34">
            <v>-905096.8599999994</v>
          </cell>
          <cell r="K34">
            <v>125.13527144667607</v>
          </cell>
          <cell r="L34">
            <v>3667183.3200000003</v>
          </cell>
        </row>
        <row r="35">
          <cell r="B35">
            <v>48105508</v>
          </cell>
          <cell r="C35">
            <v>34863511</v>
          </cell>
          <cell r="D35">
            <v>4509950</v>
          </cell>
          <cell r="G35">
            <v>42709124.09</v>
          </cell>
          <cell r="H35">
            <v>1745697.740000002</v>
          </cell>
          <cell r="I35">
            <v>38.70769609419178</v>
          </cell>
          <cell r="J35">
            <v>-2764252.259999998</v>
          </cell>
          <cell r="K35">
            <v>122.50379512837937</v>
          </cell>
          <cell r="L35">
            <v>7845613.090000004</v>
          </cell>
        </row>
        <row r="36">
          <cell r="B36">
            <v>4239813450</v>
          </cell>
          <cell r="C36">
            <v>3291774212</v>
          </cell>
          <cell r="D36">
            <v>375530512</v>
          </cell>
          <cell r="G36">
            <v>3359990765.8199997</v>
          </cell>
          <cell r="H36">
            <v>157241229.22999996</v>
          </cell>
          <cell r="I36">
            <v>41.871758540355295</v>
          </cell>
          <cell r="J36">
            <v>-218289282.77000004</v>
          </cell>
          <cell r="K36">
            <v>102.07233392774388</v>
          </cell>
          <cell r="L36">
            <v>68216553.81999998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5" sqref="D45"/>
    </sheetView>
  </sheetViews>
  <sheetFormatPr defaultColWidth="11.42187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15.09.2015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15.09.2015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886439087</v>
      </c>
      <c r="C10" s="32">
        <f>'[5]вспомогат'!C10</f>
        <v>758346151</v>
      </c>
      <c r="D10" s="32">
        <f>'[5]вспомогат'!D10</f>
        <v>111342487</v>
      </c>
      <c r="E10" s="32">
        <f>'[5]вспомогат'!G10</f>
        <v>743686007.24</v>
      </c>
      <c r="F10" s="32">
        <f>'[5]вспомогат'!H10</f>
        <v>29047565.169999957</v>
      </c>
      <c r="G10" s="33">
        <f>'[5]вспомогат'!I10</f>
        <v>26.088482440669715</v>
      </c>
      <c r="H10" s="34">
        <f>'[5]вспомогат'!J10</f>
        <v>-82294921.83000004</v>
      </c>
      <c r="I10" s="35">
        <f>'[5]вспомогат'!K10</f>
        <v>98.06682690474948</v>
      </c>
      <c r="J10" s="36">
        <f>'[5]вспомогат'!L10</f>
        <v>-14660143.75999999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1999062500</v>
      </c>
      <c r="C12" s="32">
        <f>'[5]вспомогат'!C11</f>
        <v>1525558000</v>
      </c>
      <c r="D12" s="37">
        <f>'[5]вспомогат'!D11</f>
        <v>149018000</v>
      </c>
      <c r="E12" s="32">
        <f>'[5]вспомогат'!G11</f>
        <v>1488945091.82</v>
      </c>
      <c r="F12" s="37">
        <f>'[5]вспомогат'!H11</f>
        <v>72776649.03999996</v>
      </c>
      <c r="G12" s="38">
        <f>'[5]вспомогат'!I11</f>
        <v>48.83748878658951</v>
      </c>
      <c r="H12" s="34">
        <f>'[5]вспомогат'!J11</f>
        <v>-76241350.96000004</v>
      </c>
      <c r="I12" s="35">
        <f>'[5]вспомогат'!K11</f>
        <v>97.60003171429732</v>
      </c>
      <c r="J12" s="36">
        <f>'[5]вспомогат'!L11</f>
        <v>-36612908.18000007</v>
      </c>
    </row>
    <row r="13" spans="1:10" ht="12.75">
      <c r="A13" s="31" t="s">
        <v>15</v>
      </c>
      <c r="B13" s="32">
        <f>'[5]вспомогат'!B12</f>
        <v>146711940</v>
      </c>
      <c r="C13" s="32">
        <f>'[5]вспомогат'!C12</f>
        <v>107047829</v>
      </c>
      <c r="D13" s="37">
        <f>'[5]вспомогат'!D12</f>
        <v>13216111</v>
      </c>
      <c r="E13" s="32">
        <f>'[5]вспомогат'!G12</f>
        <v>131014127.98</v>
      </c>
      <c r="F13" s="37">
        <f>'[5]вспомогат'!H12</f>
        <v>5957045.219999999</v>
      </c>
      <c r="G13" s="38">
        <f>'[5]вспомогат'!I12</f>
        <v>45.07411612992656</v>
      </c>
      <c r="H13" s="34">
        <f>'[5]вспомогат'!J12</f>
        <v>-7259065.780000001</v>
      </c>
      <c r="I13" s="35">
        <f>'[5]вспомогат'!K12</f>
        <v>122.38840264569961</v>
      </c>
      <c r="J13" s="36">
        <f>'[5]вспомогат'!L12</f>
        <v>23966298.980000004</v>
      </c>
    </row>
    <row r="14" spans="1:10" ht="12.75">
      <c r="A14" s="31" t="s">
        <v>16</v>
      </c>
      <c r="B14" s="32">
        <f>'[5]вспомогат'!B13</f>
        <v>285356983</v>
      </c>
      <c r="C14" s="32">
        <f>'[5]вспомогат'!C13</f>
        <v>209176351</v>
      </c>
      <c r="D14" s="37">
        <f>'[5]вспомогат'!D13</f>
        <v>22355694</v>
      </c>
      <c r="E14" s="32">
        <f>'[5]вспомогат'!G13</f>
        <v>211540899.99</v>
      </c>
      <c r="F14" s="37">
        <f>'[5]вспомогат'!H13</f>
        <v>10262134.570000023</v>
      </c>
      <c r="G14" s="38">
        <f>'[5]вспомогат'!I13</f>
        <v>45.90389620648781</v>
      </c>
      <c r="H14" s="34">
        <f>'[5]вспомогат'!J13</f>
        <v>-12093559.429999977</v>
      </c>
      <c r="I14" s="35">
        <f>'[5]вспомогат'!K13</f>
        <v>101.13040933102424</v>
      </c>
      <c r="J14" s="36">
        <f>'[5]вспомогат'!L13</f>
        <v>2364548.9900000095</v>
      </c>
    </row>
    <row r="15" spans="1:10" ht="12.75">
      <c r="A15" s="31" t="s">
        <v>17</v>
      </c>
      <c r="B15" s="32">
        <f>'[5]вспомогат'!B14</f>
        <v>198030600</v>
      </c>
      <c r="C15" s="32">
        <f>'[5]вспомогат'!C14</f>
        <v>146411800</v>
      </c>
      <c r="D15" s="37">
        <f>'[5]вспомогат'!D14</f>
        <v>16560100</v>
      </c>
      <c r="E15" s="32">
        <f>'[5]вспомогат'!G14</f>
        <v>152877352.52</v>
      </c>
      <c r="F15" s="37">
        <f>'[5]вспомогат'!H14</f>
        <v>6271143.400000006</v>
      </c>
      <c r="G15" s="38">
        <f>'[5]вспомогат'!I14</f>
        <v>37.86899475244718</v>
      </c>
      <c r="H15" s="34">
        <f>'[5]вспомогат'!J14</f>
        <v>-10288956.599999994</v>
      </c>
      <c r="I15" s="35">
        <f>'[5]вспомогат'!K14</f>
        <v>104.41600507609361</v>
      </c>
      <c r="J15" s="36">
        <f>'[5]вспомогат'!L14</f>
        <v>6465552.520000011</v>
      </c>
    </row>
    <row r="16" spans="1:10" ht="12.75">
      <c r="A16" s="31" t="s">
        <v>18</v>
      </c>
      <c r="B16" s="32">
        <f>'[5]вспомогат'!B15</f>
        <v>31045000</v>
      </c>
      <c r="C16" s="32">
        <f>'[5]вспомогат'!C15</f>
        <v>22652485</v>
      </c>
      <c r="D16" s="37">
        <f>'[5]вспомогат'!D15</f>
        <v>2540519</v>
      </c>
      <c r="E16" s="32">
        <f>'[5]вспомогат'!G15</f>
        <v>21846319.2</v>
      </c>
      <c r="F16" s="37">
        <f>'[5]вспомогат'!H15</f>
        <v>933829.1099999994</v>
      </c>
      <c r="G16" s="38">
        <f>'[5]вспомогат'!I15</f>
        <v>36.757414921911604</v>
      </c>
      <c r="H16" s="34">
        <f>'[5]вспомогат'!J15</f>
        <v>-1606689.8900000006</v>
      </c>
      <c r="I16" s="35">
        <f>'[5]вспомогат'!K15</f>
        <v>96.44115954607187</v>
      </c>
      <c r="J16" s="36">
        <f>'[5]вспомогат'!L15</f>
        <v>-806165.8000000007</v>
      </c>
    </row>
    <row r="17" spans="1:10" ht="20.25" customHeight="1">
      <c r="A17" s="39" t="s">
        <v>19</v>
      </c>
      <c r="B17" s="40">
        <f>SUM(B12:B16)</f>
        <v>2660207023</v>
      </c>
      <c r="C17" s="40">
        <f>SUM(C12:C16)</f>
        <v>2010846465</v>
      </c>
      <c r="D17" s="40">
        <f>SUM(D12:D16)</f>
        <v>203690424</v>
      </c>
      <c r="E17" s="40">
        <f>SUM(E12:E16)</f>
        <v>2006223791.51</v>
      </c>
      <c r="F17" s="40">
        <f>SUM(F12:F16)</f>
        <v>96200801.33999999</v>
      </c>
      <c r="G17" s="41">
        <f>F17/D17*100</f>
        <v>47.22892684439598</v>
      </c>
      <c r="H17" s="40">
        <f>SUM(H12:H16)</f>
        <v>-107489622.66000001</v>
      </c>
      <c r="I17" s="42">
        <f>E17/C17*100</f>
        <v>99.77011305584685</v>
      </c>
      <c r="J17" s="40">
        <f>SUM(J12:J16)</f>
        <v>-4622673.490000043</v>
      </c>
    </row>
    <row r="18" spans="1:10" ht="20.25" customHeight="1">
      <c r="A18" s="31" t="s">
        <v>20</v>
      </c>
      <c r="B18" s="43">
        <f>'[5]вспомогат'!B16</f>
        <v>31007947</v>
      </c>
      <c r="C18" s="43">
        <f>'[5]вспомогат'!C16</f>
        <v>23243464</v>
      </c>
      <c r="D18" s="44">
        <f>'[5]вспомогат'!D16</f>
        <v>3486690</v>
      </c>
      <c r="E18" s="43">
        <f>'[5]вспомогат'!G16</f>
        <v>23658481.23</v>
      </c>
      <c r="F18" s="44">
        <f>'[5]вспомогат'!H16</f>
        <v>1278619.490000002</v>
      </c>
      <c r="G18" s="45">
        <f>'[5]вспомогат'!I16</f>
        <v>36.6714416825127</v>
      </c>
      <c r="H18" s="46">
        <f>'[5]вспомогат'!J16</f>
        <v>-2208070.509999998</v>
      </c>
      <c r="I18" s="47">
        <f>'[5]вспомогат'!K16</f>
        <v>101.7855222870395</v>
      </c>
      <c r="J18" s="48">
        <f>'[5]вспомогат'!L16</f>
        <v>415017.23000000045</v>
      </c>
    </row>
    <row r="19" spans="1:10" ht="12.75">
      <c r="A19" s="31" t="s">
        <v>21</v>
      </c>
      <c r="B19" s="32">
        <f>'[5]вспомогат'!B17</f>
        <v>97837824</v>
      </c>
      <c r="C19" s="32">
        <f>'[5]вспомогат'!C17</f>
        <v>75920115</v>
      </c>
      <c r="D19" s="37">
        <f>'[5]вспомогат'!D17</f>
        <v>7093920</v>
      </c>
      <c r="E19" s="32">
        <f>'[5]вспомогат'!G17</f>
        <v>89146642.2</v>
      </c>
      <c r="F19" s="37">
        <f>'[5]вспомогат'!H17</f>
        <v>4644420.38000001</v>
      </c>
      <c r="G19" s="38">
        <f>'[5]вспомогат'!I17</f>
        <v>65.47043637368353</v>
      </c>
      <c r="H19" s="34">
        <f>'[5]вспомогат'!J17</f>
        <v>-2449499.61999999</v>
      </c>
      <c r="I19" s="35">
        <f>'[5]вспомогат'!K17</f>
        <v>117.4216374672246</v>
      </c>
      <c r="J19" s="36">
        <f>'[5]вспомогат'!L17</f>
        <v>13226527.200000003</v>
      </c>
    </row>
    <row r="20" spans="1:10" ht="12.75">
      <c r="A20" s="31" t="s">
        <v>22</v>
      </c>
      <c r="B20" s="32">
        <f>'[5]вспомогат'!B18</f>
        <v>9061979</v>
      </c>
      <c r="C20" s="32">
        <f>'[5]вспомогат'!C18</f>
        <v>6506200</v>
      </c>
      <c r="D20" s="37">
        <f>'[5]вспомогат'!D18</f>
        <v>712809</v>
      </c>
      <c r="E20" s="32">
        <f>'[5]вспомогат'!G18</f>
        <v>8061720.42</v>
      </c>
      <c r="F20" s="37">
        <f>'[5]вспомогат'!H18</f>
        <v>289049.88999999966</v>
      </c>
      <c r="G20" s="38">
        <f>'[5]вспомогат'!I18</f>
        <v>40.55081936395299</v>
      </c>
      <c r="H20" s="34">
        <f>'[5]вспомогат'!J18</f>
        <v>-423759.11000000034</v>
      </c>
      <c r="I20" s="35">
        <f>'[5]вспомогат'!K18</f>
        <v>123.90827856506101</v>
      </c>
      <c r="J20" s="36">
        <f>'[5]вспомогат'!L18</f>
        <v>1555520.42</v>
      </c>
    </row>
    <row r="21" spans="1:10" ht="12.75">
      <c r="A21" s="31" t="s">
        <v>23</v>
      </c>
      <c r="B21" s="32">
        <f>'[5]вспомогат'!B19</f>
        <v>21775865</v>
      </c>
      <c r="C21" s="32">
        <f>'[5]вспомогат'!C19</f>
        <v>16048739</v>
      </c>
      <c r="D21" s="37">
        <f>'[5]вспомогат'!D19</f>
        <v>1440449</v>
      </c>
      <c r="E21" s="32">
        <f>'[5]вспомогат'!G19</f>
        <v>18397293.02</v>
      </c>
      <c r="F21" s="37">
        <f>'[5]вспомогат'!H19</f>
        <v>855908.4899999984</v>
      </c>
      <c r="G21" s="38">
        <f>'[5]вспомогат'!I19</f>
        <v>59.41956223372007</v>
      </c>
      <c r="H21" s="34">
        <f>'[5]вспомогат'!J19</f>
        <v>-584540.5100000016</v>
      </c>
      <c r="I21" s="35">
        <f>'[5]вспомогат'!K19</f>
        <v>114.63388506723176</v>
      </c>
      <c r="J21" s="36">
        <f>'[5]вспомогат'!L19</f>
        <v>2348554.0199999996</v>
      </c>
    </row>
    <row r="22" spans="1:10" ht="12.75">
      <c r="A22" s="31" t="s">
        <v>24</v>
      </c>
      <c r="B22" s="32">
        <f>'[5]вспомогат'!B20</f>
        <v>46183131</v>
      </c>
      <c r="C22" s="32">
        <f>'[5]вспомогат'!C20</f>
        <v>34279818</v>
      </c>
      <c r="D22" s="37">
        <f>'[5]вспомогат'!D20</f>
        <v>3603867</v>
      </c>
      <c r="E22" s="32">
        <f>'[5]вспомогат'!G20</f>
        <v>40162387.82</v>
      </c>
      <c r="F22" s="37">
        <f>'[5]вспомогат'!H20</f>
        <v>2352700.259999998</v>
      </c>
      <c r="G22" s="38">
        <f>'[5]вспомогат'!I20</f>
        <v>65.28266054213427</v>
      </c>
      <c r="H22" s="34">
        <f>'[5]вспомогат'!J20</f>
        <v>-1251166.740000002</v>
      </c>
      <c r="I22" s="35">
        <f>'[5]вспомогат'!K20</f>
        <v>117.16044647611605</v>
      </c>
      <c r="J22" s="36">
        <f>'[5]вспомогат'!L20</f>
        <v>5882569.82</v>
      </c>
    </row>
    <row r="23" spans="1:10" ht="12.75">
      <c r="A23" s="31" t="s">
        <v>25</v>
      </c>
      <c r="B23" s="32">
        <f>'[5]вспомогат'!B21</f>
        <v>37324280</v>
      </c>
      <c r="C23" s="32">
        <f>'[5]вспомогат'!C21</f>
        <v>28500950</v>
      </c>
      <c r="D23" s="37">
        <f>'[5]вспомогат'!D21</f>
        <v>3910710</v>
      </c>
      <c r="E23" s="32">
        <f>'[5]вспомогат'!G21</f>
        <v>32917961.52</v>
      </c>
      <c r="F23" s="37">
        <f>'[5]вспомогат'!H21</f>
        <v>1242725.3999999985</v>
      </c>
      <c r="G23" s="38">
        <f>'[5]вспомогат'!I21</f>
        <v>31.77748797532925</v>
      </c>
      <c r="H23" s="34">
        <f>'[5]вспомогат'!J21</f>
        <v>-2667984.6000000015</v>
      </c>
      <c r="I23" s="35">
        <f>'[5]вспомогат'!K21</f>
        <v>115.49776944277296</v>
      </c>
      <c r="J23" s="36">
        <f>'[5]вспомогат'!L21</f>
        <v>4417011.52</v>
      </c>
    </row>
    <row r="24" spans="1:10" ht="12.75">
      <c r="A24" s="31" t="s">
        <v>26</v>
      </c>
      <c r="B24" s="32">
        <f>'[5]вспомогат'!B22</f>
        <v>46681596</v>
      </c>
      <c r="C24" s="32">
        <f>'[5]вспомогат'!C22</f>
        <v>35294140</v>
      </c>
      <c r="D24" s="37">
        <f>'[5]вспомогат'!D22</f>
        <v>3857141</v>
      </c>
      <c r="E24" s="32">
        <f>'[5]вспомогат'!G22</f>
        <v>43933920.69</v>
      </c>
      <c r="F24" s="37">
        <f>'[5]вспомогат'!H22</f>
        <v>1665733.0799999982</v>
      </c>
      <c r="G24" s="38">
        <f>'[5]вспомогат'!I22</f>
        <v>43.18569323755595</v>
      </c>
      <c r="H24" s="34">
        <f>'[5]вспомогат'!J22</f>
        <v>-2191407.920000002</v>
      </c>
      <c r="I24" s="35">
        <f>'[5]вспомогат'!K22</f>
        <v>124.47936311807001</v>
      </c>
      <c r="J24" s="36">
        <f>'[5]вспомогат'!L22</f>
        <v>8639780.689999998</v>
      </c>
    </row>
    <row r="25" spans="1:10" ht="12.75">
      <c r="A25" s="31" t="s">
        <v>27</v>
      </c>
      <c r="B25" s="32">
        <f>'[5]вспомогат'!B23</f>
        <v>23812429</v>
      </c>
      <c r="C25" s="32">
        <f>'[5]вспомогат'!C23</f>
        <v>17670299</v>
      </c>
      <c r="D25" s="37">
        <f>'[5]вспомогат'!D23</f>
        <v>2210790</v>
      </c>
      <c r="E25" s="32">
        <f>'[5]вспомогат'!G23</f>
        <v>22432441.25</v>
      </c>
      <c r="F25" s="37">
        <f>'[5]вспомогат'!H23</f>
        <v>1012735.7300000004</v>
      </c>
      <c r="G25" s="38">
        <f>'[5]вспомогат'!I23</f>
        <v>45.808771072783955</v>
      </c>
      <c r="H25" s="34">
        <f>'[5]вспомогат'!J23</f>
        <v>-1198054.2699999996</v>
      </c>
      <c r="I25" s="35">
        <f>'[5]вспомогат'!K23</f>
        <v>126.94998115198844</v>
      </c>
      <c r="J25" s="36">
        <f>'[5]вспомогат'!L23</f>
        <v>4762142.25</v>
      </c>
    </row>
    <row r="26" spans="1:10" ht="12.75">
      <c r="A26" s="31" t="s">
        <v>28</v>
      </c>
      <c r="B26" s="32">
        <f>'[5]вспомогат'!B24</f>
        <v>26448623</v>
      </c>
      <c r="C26" s="32">
        <f>'[5]вспомогат'!C24</f>
        <v>18133530</v>
      </c>
      <c r="D26" s="37">
        <f>'[5]вспомогат'!D24</f>
        <v>2375546</v>
      </c>
      <c r="E26" s="32">
        <f>'[5]вспомогат'!G24</f>
        <v>24258840.48</v>
      </c>
      <c r="F26" s="37">
        <f>'[5]вспомогат'!H24</f>
        <v>1084516.7300000004</v>
      </c>
      <c r="G26" s="38">
        <f>'[5]вспомогат'!I24</f>
        <v>45.65336684703224</v>
      </c>
      <c r="H26" s="34">
        <f>'[5]вспомогат'!J24</f>
        <v>-1291029.2699999996</v>
      </c>
      <c r="I26" s="35">
        <f>'[5]вспомогат'!K24</f>
        <v>133.77891938304344</v>
      </c>
      <c r="J26" s="36">
        <f>'[5]вспомогат'!L24</f>
        <v>6125310.48</v>
      </c>
    </row>
    <row r="27" spans="1:10" ht="12.75">
      <c r="A27" s="31" t="s">
        <v>29</v>
      </c>
      <c r="B27" s="32">
        <f>'[5]вспомогат'!B25</f>
        <v>37704005</v>
      </c>
      <c r="C27" s="32">
        <f>'[5]вспомогат'!C25</f>
        <v>31637527</v>
      </c>
      <c r="D27" s="37">
        <f>'[5]вспомогат'!D25</f>
        <v>2066052</v>
      </c>
      <c r="E27" s="32">
        <f>'[5]вспомогат'!G25</f>
        <v>36728127.29</v>
      </c>
      <c r="F27" s="37">
        <f>'[5]вспомогат'!H25</f>
        <v>1863651.1199999973</v>
      </c>
      <c r="G27" s="38">
        <f>'[5]вспомогат'!I25</f>
        <v>90.20349536216887</v>
      </c>
      <c r="H27" s="34">
        <f>'[5]вспомогат'!J25</f>
        <v>-202400.88000000268</v>
      </c>
      <c r="I27" s="35">
        <f>'[5]вспомогат'!K25</f>
        <v>116.0903862365728</v>
      </c>
      <c r="J27" s="36">
        <f>'[5]вспомогат'!L25</f>
        <v>5090600.289999999</v>
      </c>
    </row>
    <row r="28" spans="1:10" ht="12.75">
      <c r="A28" s="31" t="s">
        <v>30</v>
      </c>
      <c r="B28" s="32">
        <f>'[5]вспомогат'!B26</f>
        <v>25112760</v>
      </c>
      <c r="C28" s="32">
        <f>'[5]вспомогат'!C26</f>
        <v>18861790</v>
      </c>
      <c r="D28" s="37">
        <f>'[5]вспомогат'!D26</f>
        <v>2752514</v>
      </c>
      <c r="E28" s="32">
        <f>'[5]вспомогат'!G26</f>
        <v>22211989.22</v>
      </c>
      <c r="F28" s="37">
        <f>'[5]вспомогат'!H26</f>
        <v>1135263.6899999976</v>
      </c>
      <c r="G28" s="38">
        <f>'[5]вспомогат'!I26</f>
        <v>41.24461092659284</v>
      </c>
      <c r="H28" s="34">
        <f>'[5]вспомогат'!J26</f>
        <v>-1617250.3100000024</v>
      </c>
      <c r="I28" s="35">
        <f>'[5]вспомогат'!K26</f>
        <v>117.76183077003826</v>
      </c>
      <c r="J28" s="36">
        <f>'[5]вспомогат'!L26</f>
        <v>3350199.219999999</v>
      </c>
    </row>
    <row r="29" spans="1:10" ht="12.75">
      <c r="A29" s="31" t="s">
        <v>31</v>
      </c>
      <c r="B29" s="32">
        <f>'[5]вспомогат'!B27</f>
        <v>19393389</v>
      </c>
      <c r="C29" s="32">
        <f>'[5]вспомогат'!C27</f>
        <v>14741644</v>
      </c>
      <c r="D29" s="37">
        <f>'[5]вспомогат'!D27</f>
        <v>1361308</v>
      </c>
      <c r="E29" s="32">
        <f>'[5]вспомогат'!G27</f>
        <v>17140528.31</v>
      </c>
      <c r="F29" s="37">
        <f>'[5]вспомогат'!H27</f>
        <v>1256455.5499999989</v>
      </c>
      <c r="G29" s="38">
        <f>'[5]вспомогат'!I27</f>
        <v>92.29766885965547</v>
      </c>
      <c r="H29" s="34">
        <f>'[5]вспомогат'!J27</f>
        <v>-104852.45000000112</v>
      </c>
      <c r="I29" s="35">
        <f>'[5]вспомогат'!K27</f>
        <v>116.27284114309096</v>
      </c>
      <c r="J29" s="36">
        <f>'[5]вспомогат'!L27</f>
        <v>2398884.3099999987</v>
      </c>
    </row>
    <row r="30" spans="1:10" ht="12.75">
      <c r="A30" s="31" t="s">
        <v>32</v>
      </c>
      <c r="B30" s="32">
        <f>'[5]вспомогат'!B28</f>
        <v>38027298</v>
      </c>
      <c r="C30" s="32">
        <f>'[5]вспомогат'!C28</f>
        <v>29130383</v>
      </c>
      <c r="D30" s="37">
        <f>'[5]вспомогат'!D28</f>
        <v>3164478</v>
      </c>
      <c r="E30" s="32">
        <f>'[5]вспомогат'!G28</f>
        <v>32592383.1</v>
      </c>
      <c r="F30" s="37">
        <f>'[5]вспомогат'!H28</f>
        <v>1602738.7600000016</v>
      </c>
      <c r="G30" s="38">
        <f>'[5]вспомогат'!I28</f>
        <v>50.647808580119744</v>
      </c>
      <c r="H30" s="34">
        <f>'[5]вспомогат'!J28</f>
        <v>-1561739.2399999984</v>
      </c>
      <c r="I30" s="35">
        <f>'[5]вспомогат'!K28</f>
        <v>111.88449908125135</v>
      </c>
      <c r="J30" s="36">
        <f>'[5]вспомогат'!L28</f>
        <v>3462000.1000000015</v>
      </c>
    </row>
    <row r="31" spans="1:10" ht="12.75">
      <c r="A31" s="31" t="s">
        <v>33</v>
      </c>
      <c r="B31" s="32">
        <f>'[5]вспомогат'!B29</f>
        <v>66096498</v>
      </c>
      <c r="C31" s="32">
        <f>'[5]вспомогат'!C29</f>
        <v>49202539</v>
      </c>
      <c r="D31" s="37">
        <f>'[5]вспомогат'!D29</f>
        <v>6812102</v>
      </c>
      <c r="E31" s="32">
        <f>'[5]вспомогат'!G29</f>
        <v>56700885.37</v>
      </c>
      <c r="F31" s="37">
        <f>'[5]вспомогат'!H29</f>
        <v>3792928.719999999</v>
      </c>
      <c r="G31" s="38">
        <f>'[5]вспомогат'!I29</f>
        <v>55.679270803637394</v>
      </c>
      <c r="H31" s="34">
        <f>'[5]вспомогат'!J29</f>
        <v>-3019173.280000001</v>
      </c>
      <c r="I31" s="35">
        <f>'[5]вспомогат'!K29</f>
        <v>115.23975494435356</v>
      </c>
      <c r="J31" s="36">
        <f>'[5]вспомогат'!L29</f>
        <v>7498346.369999997</v>
      </c>
    </row>
    <row r="32" spans="1:10" ht="12.75">
      <c r="A32" s="31" t="s">
        <v>34</v>
      </c>
      <c r="B32" s="32">
        <f>'[5]вспомогат'!B30</f>
        <v>28024000</v>
      </c>
      <c r="C32" s="32">
        <f>'[5]вспомогат'!C30</f>
        <v>21399567</v>
      </c>
      <c r="D32" s="37">
        <f>'[5]вспомогат'!D30</f>
        <v>2375292</v>
      </c>
      <c r="E32" s="32">
        <f>'[5]вспомогат'!G30</f>
        <v>23917581.71</v>
      </c>
      <c r="F32" s="37">
        <f>'[5]вспомогат'!H30</f>
        <v>1363463.4700000025</v>
      </c>
      <c r="G32" s="38">
        <f>'[5]вспомогат'!I30</f>
        <v>57.40193079419299</v>
      </c>
      <c r="H32" s="34">
        <f>'[5]вспомогат'!J30</f>
        <v>-1011828.5299999975</v>
      </c>
      <c r="I32" s="35">
        <f>'[5]вспомогат'!K30</f>
        <v>111.76666196096399</v>
      </c>
      <c r="J32" s="36">
        <f>'[5]вспомогат'!L30</f>
        <v>2518014.710000001</v>
      </c>
    </row>
    <row r="33" spans="1:10" ht="12.75">
      <c r="A33" s="31" t="s">
        <v>35</v>
      </c>
      <c r="B33" s="32">
        <f>'[5]вспомогат'!B31</f>
        <v>31068967</v>
      </c>
      <c r="C33" s="32">
        <f>'[5]вспомогат'!C31</f>
        <v>23558111</v>
      </c>
      <c r="D33" s="37">
        <f>'[5]вспомогат'!D31</f>
        <v>2718698</v>
      </c>
      <c r="E33" s="32">
        <f>'[5]вспомогат'!G31</f>
        <v>25468682.62</v>
      </c>
      <c r="F33" s="37">
        <f>'[5]вспомогат'!H31</f>
        <v>1960218.0500000007</v>
      </c>
      <c r="G33" s="38">
        <f>'[5]вспомогат'!I31</f>
        <v>72.10135329484926</v>
      </c>
      <c r="H33" s="34">
        <f>'[5]вспомогат'!J31</f>
        <v>-758479.9499999993</v>
      </c>
      <c r="I33" s="35">
        <f>'[5]вспомогат'!K31</f>
        <v>108.11003743042048</v>
      </c>
      <c r="J33" s="36">
        <f>'[5]вспомогат'!L31</f>
        <v>1910571.620000001</v>
      </c>
    </row>
    <row r="34" spans="1:10" ht="12.75">
      <c r="A34" s="31" t="s">
        <v>36</v>
      </c>
      <c r="B34" s="32">
        <f>'[5]вспомогат'!B32</f>
        <v>13616502</v>
      </c>
      <c r="C34" s="32">
        <f>'[5]вспомогат'!C32</f>
        <v>10267724</v>
      </c>
      <c r="D34" s="37">
        <f>'[5]вспомогат'!D32</f>
        <v>1378160</v>
      </c>
      <c r="E34" s="32">
        <f>'[5]вспомогат'!G32</f>
        <v>10902212.34</v>
      </c>
      <c r="F34" s="37">
        <f>'[5]вспомогат'!H32</f>
        <v>336883.1099999994</v>
      </c>
      <c r="G34" s="38">
        <f>'[5]вспомогат'!I32</f>
        <v>24.44441211470362</v>
      </c>
      <c r="H34" s="34">
        <f>'[5]вспомогат'!J32</f>
        <v>-1041276.8900000006</v>
      </c>
      <c r="I34" s="35">
        <f>'[5]вспомогат'!K32</f>
        <v>106.17944483120114</v>
      </c>
      <c r="J34" s="36">
        <f>'[5]вспомогат'!L32</f>
        <v>634488.3399999999</v>
      </c>
    </row>
    <row r="35" spans="1:10" ht="12.75">
      <c r="A35" s="31" t="s">
        <v>37</v>
      </c>
      <c r="B35" s="32">
        <f>'[5]вспомогат'!B33</f>
        <v>25445817</v>
      </c>
      <c r="C35" s="32">
        <f>'[5]вспомогат'!C33</f>
        <v>18731755</v>
      </c>
      <c r="D35" s="37">
        <f>'[5]вспомогат'!D33</f>
        <v>2908725</v>
      </c>
      <c r="E35" s="32">
        <f>'[5]вспомогат'!G33</f>
        <v>20482791.07</v>
      </c>
      <c r="F35" s="37">
        <f>'[5]вспомогат'!H33</f>
        <v>1655849.9200000018</v>
      </c>
      <c r="G35" s="38">
        <f>'[5]вспомогат'!I33</f>
        <v>56.92700134938854</v>
      </c>
      <c r="H35" s="34">
        <f>'[5]вспомогат'!J33</f>
        <v>-1252875.0799999982</v>
      </c>
      <c r="I35" s="35">
        <f>'[5]вспомогат'!K33</f>
        <v>109.34795522362961</v>
      </c>
      <c r="J35" s="36">
        <f>'[5]вспомогат'!L33</f>
        <v>1751036.0700000003</v>
      </c>
    </row>
    <row r="36" spans="1:10" ht="12.75">
      <c r="A36" s="31" t="s">
        <v>38</v>
      </c>
      <c r="B36" s="32">
        <f>'[5]вспомогат'!B34</f>
        <v>20438922</v>
      </c>
      <c r="C36" s="32">
        <f>'[5]вспомогат'!C34</f>
        <v>14589790</v>
      </c>
      <c r="D36" s="37">
        <f>'[5]вспомогат'!D34</f>
        <v>1758400</v>
      </c>
      <c r="E36" s="32">
        <f>'[5]вспомогат'!G34</f>
        <v>18256973.32</v>
      </c>
      <c r="F36" s="37">
        <f>'[5]вспомогат'!H34</f>
        <v>853303.1400000006</v>
      </c>
      <c r="G36" s="38">
        <f>'[5]вспомогат'!I34</f>
        <v>48.527248635122874</v>
      </c>
      <c r="H36" s="34">
        <f>'[5]вспомогат'!J34</f>
        <v>-905096.8599999994</v>
      </c>
      <c r="I36" s="35">
        <f>'[5]вспомогат'!K34</f>
        <v>125.13527144667607</v>
      </c>
      <c r="J36" s="36">
        <f>'[5]вспомогат'!L34</f>
        <v>3667183.3200000003</v>
      </c>
    </row>
    <row r="37" spans="1:10" ht="12.75">
      <c r="A37" s="31" t="s">
        <v>39</v>
      </c>
      <c r="B37" s="32">
        <f>'[5]вспомогат'!B35</f>
        <v>48105508</v>
      </c>
      <c r="C37" s="32">
        <f>'[5]вспомогат'!C35</f>
        <v>34863511</v>
      </c>
      <c r="D37" s="37">
        <f>'[5]вспомогат'!D35</f>
        <v>4509950</v>
      </c>
      <c r="E37" s="32">
        <f>'[5]вспомогат'!G35</f>
        <v>42709124.09</v>
      </c>
      <c r="F37" s="37">
        <f>'[5]вспомогат'!H35</f>
        <v>1745697.740000002</v>
      </c>
      <c r="G37" s="38">
        <f>'[5]вспомогат'!I35</f>
        <v>38.70769609419178</v>
      </c>
      <c r="H37" s="34">
        <f>'[5]вспомогат'!J35</f>
        <v>-2764252.259999998</v>
      </c>
      <c r="I37" s="35">
        <f>'[5]вспомогат'!K35</f>
        <v>122.50379512837937</v>
      </c>
      <c r="J37" s="36">
        <f>'[5]вспомогат'!L35</f>
        <v>7845613.090000004</v>
      </c>
    </row>
    <row r="38" spans="1:10" ht="18.75" customHeight="1">
      <c r="A38" s="49" t="s">
        <v>40</v>
      </c>
      <c r="B38" s="40">
        <f>SUM(B18:B37)</f>
        <v>693167340</v>
      </c>
      <c r="C38" s="40">
        <f>SUM(C18:C37)</f>
        <v>522581596</v>
      </c>
      <c r="D38" s="40">
        <f>SUM(D18:D37)</f>
        <v>60497601</v>
      </c>
      <c r="E38" s="40">
        <f>SUM(E18:E37)</f>
        <v>610080967.07</v>
      </c>
      <c r="F38" s="40">
        <f>SUM(F18:F37)</f>
        <v>31992862.72000001</v>
      </c>
      <c r="G38" s="41">
        <f>F38/D38*100</f>
        <v>52.882861784883026</v>
      </c>
      <c r="H38" s="40">
        <f>SUM(H18:H37)</f>
        <v>-28504738.279999994</v>
      </c>
      <c r="I38" s="42">
        <f>E38/C38*100</f>
        <v>116.7436763444689</v>
      </c>
      <c r="J38" s="40">
        <f>SUM(J18:J37)</f>
        <v>87499371.07</v>
      </c>
    </row>
    <row r="39" spans="1:10" ht="20.25" customHeight="1">
      <c r="A39" s="50" t="s">
        <v>41</v>
      </c>
      <c r="B39" s="51">
        <f>'[5]вспомогат'!B36</f>
        <v>4239813450</v>
      </c>
      <c r="C39" s="51">
        <f>'[5]вспомогат'!C36</f>
        <v>3291774212</v>
      </c>
      <c r="D39" s="51">
        <f>'[5]вспомогат'!D36</f>
        <v>375530512</v>
      </c>
      <c r="E39" s="51">
        <f>'[5]вспомогат'!G36</f>
        <v>3359990765.8199997</v>
      </c>
      <c r="F39" s="51">
        <f>'[5]вспомогат'!H36</f>
        <v>157241229.22999996</v>
      </c>
      <c r="G39" s="52">
        <f>'[5]вспомогат'!I36</f>
        <v>41.871758540355295</v>
      </c>
      <c r="H39" s="51">
        <f>'[5]вспомогат'!J36</f>
        <v>-218289282.77000004</v>
      </c>
      <c r="I39" s="52">
        <f>'[5]вспомогат'!K36</f>
        <v>102.07233392774388</v>
      </c>
      <c r="J39" s="51">
        <f>'[5]вспомогат'!L36</f>
        <v>68216553.81999998</v>
      </c>
    </row>
    <row r="41" spans="2:5" ht="12.75">
      <c r="B41" s="53"/>
      <c r="E41" s="54"/>
    </row>
    <row r="42" ht="12.75">
      <c r="G42" s="55"/>
    </row>
    <row r="43" spans="2:5" ht="12.75">
      <c r="B43" s="56"/>
      <c r="C43" s="57"/>
      <c r="D43" s="57"/>
      <c r="E43" s="56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01.01.2015 - 15.09.2015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2015-09-16T07:07:07Z</dcterms:created>
  <dcterms:modified xsi:type="dcterms:W3CDTF">2015-09-16T07:07:39Z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