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6595" windowHeight="1204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<sst xmlns="http://schemas.openxmlformats.org/spreadsheetml/2006/main" count="47" uniqueCount="42">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</sst>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14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14.09.2015</v>
          </cell>
        </row>
        <row r="6">
          <cell r="G6" t="str">
            <v>Фактично надійшло на 14.09.2015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740845180.53</v>
          </cell>
          <cell r="H10">
            <v>26206738.45999992</v>
          </cell>
          <cell r="I10">
            <v>23.537051458173302</v>
          </cell>
          <cell r="J10">
            <v>-85135748.54000008</v>
          </cell>
          <cell r="K10">
            <v>97.69221872532455</v>
          </cell>
          <cell r="L10">
            <v>-17500970.47000003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1480921253.85</v>
          </cell>
          <cell r="H11">
            <v>64752811.06999993</v>
          </cell>
          <cell r="I11">
            <v>43.45301310579926</v>
          </cell>
          <cell r="J11">
            <v>-84265188.93000007</v>
          </cell>
          <cell r="K11">
            <v>97.07407085472987</v>
          </cell>
          <cell r="L11">
            <v>-44636746.150000095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130112731.59</v>
          </cell>
          <cell r="H12">
            <v>5055648.829999998</v>
          </cell>
          <cell r="I12">
            <v>38.25368014841884</v>
          </cell>
          <cell r="J12">
            <v>-8160462.170000002</v>
          </cell>
          <cell r="K12">
            <v>121.54635250940026</v>
          </cell>
          <cell r="L12">
            <v>23064902.590000004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211107493.19</v>
          </cell>
          <cell r="H13">
            <v>9828727.77000001</v>
          </cell>
          <cell r="I13">
            <v>43.96520980292543</v>
          </cell>
          <cell r="J13">
            <v>-12526966.22999999</v>
          </cell>
          <cell r="K13">
            <v>100.9232124859086</v>
          </cell>
          <cell r="L13">
            <v>1931142.1899999976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152393573.72</v>
          </cell>
          <cell r="H14">
            <v>5787364.599999994</v>
          </cell>
          <cell r="I14">
            <v>34.94764282824375</v>
          </cell>
          <cell r="J14">
            <v>-10772735.400000006</v>
          </cell>
          <cell r="K14">
            <v>104.08558170857813</v>
          </cell>
          <cell r="L14">
            <v>5981773.719999999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21730335.88</v>
          </cell>
          <cell r="H15">
            <v>817845.7899999991</v>
          </cell>
          <cell r="I15">
            <v>32.19207532004284</v>
          </cell>
          <cell r="J15">
            <v>-1722673.210000001</v>
          </cell>
          <cell r="K15">
            <v>95.92914808242892</v>
          </cell>
          <cell r="L15">
            <v>-922149.120000001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23579229.57</v>
          </cell>
          <cell r="H16">
            <v>1199367.830000002</v>
          </cell>
          <cell r="I16">
            <v>34.39846473302766</v>
          </cell>
          <cell r="J16">
            <v>-2287322.169999998</v>
          </cell>
          <cell r="K16">
            <v>101.44455908121095</v>
          </cell>
          <cell r="L16">
            <v>335765.5700000003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88774436.88</v>
          </cell>
          <cell r="H17">
            <v>4272215.060000002</v>
          </cell>
          <cell r="I17">
            <v>60.22361487019874</v>
          </cell>
          <cell r="J17">
            <v>-2821704.9399999976</v>
          </cell>
          <cell r="K17">
            <v>116.9313783046825</v>
          </cell>
          <cell r="L17">
            <v>12854321.879999995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8027100.63</v>
          </cell>
          <cell r="H18">
            <v>254430.09999999963</v>
          </cell>
          <cell r="I18">
            <v>35.69400779170853</v>
          </cell>
          <cell r="J18">
            <v>-458378.9000000004</v>
          </cell>
          <cell r="K18">
            <v>123.37617395714857</v>
          </cell>
          <cell r="L18">
            <v>1520900.63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18301044.51</v>
          </cell>
          <cell r="H19">
            <v>759659.9800000004</v>
          </cell>
          <cell r="I19">
            <v>52.737721363269394</v>
          </cell>
          <cell r="J19">
            <v>-680789.0199999996</v>
          </cell>
          <cell r="K19">
            <v>114.0341587585168</v>
          </cell>
          <cell r="L19">
            <v>2252305.5100000016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40020422.02</v>
          </cell>
          <cell r="H20">
            <v>2210734.460000001</v>
          </cell>
          <cell r="I20">
            <v>61.34339752271659</v>
          </cell>
          <cell r="J20">
            <v>-1393132.539999999</v>
          </cell>
          <cell r="K20">
            <v>116.74630833804312</v>
          </cell>
          <cell r="L20">
            <v>5740604.020000003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32764267.89</v>
          </cell>
          <cell r="H21">
            <v>1089031.7699999996</v>
          </cell>
          <cell r="I21">
            <v>27.84741824374601</v>
          </cell>
          <cell r="J21">
            <v>-2821678.2300000004</v>
          </cell>
          <cell r="K21">
            <v>114.9585115233001</v>
          </cell>
          <cell r="L21">
            <v>4263317.890000001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43752715.04</v>
          </cell>
          <cell r="H22">
            <v>1484527.4299999997</v>
          </cell>
          <cell r="I22">
            <v>38.48776671633212</v>
          </cell>
          <cell r="J22">
            <v>-2372613.5700000003</v>
          </cell>
          <cell r="K22">
            <v>123.96594743489995</v>
          </cell>
          <cell r="L22">
            <v>8458575.04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22299331.77</v>
          </cell>
          <cell r="H23">
            <v>879626.25</v>
          </cell>
          <cell r="I23">
            <v>39.787869946942045</v>
          </cell>
          <cell r="J23">
            <v>-1331163.75</v>
          </cell>
          <cell r="K23">
            <v>126.19668614549194</v>
          </cell>
          <cell r="L23">
            <v>4629032.77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24111172.42</v>
          </cell>
          <cell r="H24">
            <v>936848.6700000018</v>
          </cell>
          <cell r="I24">
            <v>39.43719338627843</v>
          </cell>
          <cell r="J24">
            <v>-1438697.3299999982</v>
          </cell>
          <cell r="K24">
            <v>132.96458229589055</v>
          </cell>
          <cell r="L24">
            <v>5977642.420000002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36536127.12</v>
          </cell>
          <cell r="H25">
            <v>1671650.9499999955</v>
          </cell>
          <cell r="I25">
            <v>80.91040060947138</v>
          </cell>
          <cell r="J25">
            <v>-394401.05000000447</v>
          </cell>
          <cell r="K25">
            <v>115.48351146409135</v>
          </cell>
          <cell r="L25">
            <v>4898600.119999997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22129438.96</v>
          </cell>
          <cell r="H26">
            <v>1052713.4299999997</v>
          </cell>
          <cell r="I26">
            <v>38.245525000054485</v>
          </cell>
          <cell r="J26">
            <v>-1699800.5700000003</v>
          </cell>
          <cell r="K26">
            <v>117.3241720960736</v>
          </cell>
          <cell r="L26">
            <v>3267648.960000001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16925818.87</v>
          </cell>
          <cell r="H27">
            <v>1041746.1100000013</v>
          </cell>
          <cell r="I27">
            <v>76.52537926758686</v>
          </cell>
          <cell r="J27">
            <v>-319561.88999999873</v>
          </cell>
          <cell r="K27">
            <v>114.816358813169</v>
          </cell>
          <cell r="L27">
            <v>2184174.870000001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32449059.75</v>
          </cell>
          <cell r="H28">
            <v>1459415.4100000001</v>
          </cell>
          <cell r="I28">
            <v>46.11867770924621</v>
          </cell>
          <cell r="J28">
            <v>-1705062.5899999999</v>
          </cell>
          <cell r="K28">
            <v>111.39249267680415</v>
          </cell>
          <cell r="L28">
            <v>3318676.75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56461972.36</v>
          </cell>
          <cell r="H29">
            <v>3554015.710000001</v>
          </cell>
          <cell r="I29">
            <v>52.17208594351642</v>
          </cell>
          <cell r="J29">
            <v>-3258086.289999999</v>
          </cell>
          <cell r="K29">
            <v>114.75418445377382</v>
          </cell>
          <cell r="L29">
            <v>7259433.359999999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23731398.17</v>
          </cell>
          <cell r="H30">
            <v>1177279.9300000034</v>
          </cell>
          <cell r="I30">
            <v>49.5635875504992</v>
          </cell>
          <cell r="J30">
            <v>-1198012.0699999966</v>
          </cell>
          <cell r="K30">
            <v>110.89662781494599</v>
          </cell>
          <cell r="L30">
            <v>2331831.170000002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25356205.71</v>
          </cell>
          <cell r="H31">
            <v>1847741.1400000006</v>
          </cell>
          <cell r="I31">
            <v>67.96419241857686</v>
          </cell>
          <cell r="J31">
            <v>-870956.8599999994</v>
          </cell>
          <cell r="K31">
            <v>107.63259291035688</v>
          </cell>
          <cell r="L31">
            <v>1798094.710000001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10861225.57</v>
          </cell>
          <cell r="H32">
            <v>295896.33999999985</v>
          </cell>
          <cell r="I32">
            <v>21.470390956057344</v>
          </cell>
          <cell r="J32">
            <v>-1082263.6600000001</v>
          </cell>
          <cell r="K32">
            <v>105.78026415591226</v>
          </cell>
          <cell r="L32">
            <v>593501.5700000003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20303546.04</v>
          </cell>
          <cell r="H33">
            <v>1476604.8900000006</v>
          </cell>
          <cell r="I33">
            <v>50.764678338447276</v>
          </cell>
          <cell r="J33">
            <v>-1432120.1099999994</v>
          </cell>
          <cell r="K33">
            <v>108.39105059830219</v>
          </cell>
          <cell r="L33">
            <v>1571791.039999999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18095306.55</v>
          </cell>
          <cell r="H34">
            <v>691636.370000001</v>
          </cell>
          <cell r="I34">
            <v>39.33327854868068</v>
          </cell>
          <cell r="J34">
            <v>-1066763.629999999</v>
          </cell>
          <cell r="K34">
            <v>124.02718990472104</v>
          </cell>
          <cell r="L34">
            <v>3505516.5500000007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42582033.61</v>
          </cell>
          <cell r="H35">
            <v>1618607.259999998</v>
          </cell>
          <cell r="I35">
            <v>35.88969412077734</v>
          </cell>
          <cell r="J35">
            <v>-2891342.740000002</v>
          </cell>
          <cell r="K35">
            <v>122.13925789057791</v>
          </cell>
          <cell r="L35">
            <v>7718522.609999999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3344172422.2000012</v>
          </cell>
          <cell r="H36">
            <v>141422885.6099999</v>
          </cell>
          <cell r="I36">
            <v>37.65949266194378</v>
          </cell>
          <cell r="J36">
            <v>-234107626.3900001</v>
          </cell>
          <cell r="K36">
            <v>101.5917923534666</v>
          </cell>
          <cell r="L36">
            <v>52398210.199999884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7" sqref="A47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740845180.53</v>
      </c>
      <c r="F10" s="32">
        <f>'[5]вспомогат'!H10</f>
        <v>26206738.45999992</v>
      </c>
      <c r="G10" s="33">
        <f>'[5]вспомогат'!I10</f>
        <v>23.537051458173302</v>
      </c>
      <c r="H10" s="34">
        <f>'[5]вспомогат'!J10</f>
        <v>-85135748.54000008</v>
      </c>
      <c r="I10" s="35">
        <f>'[5]вспомогат'!K10</f>
        <v>97.69221872532455</v>
      </c>
      <c r="J10" s="36">
        <f>'[5]вспомогат'!L10</f>
        <v>-17500970.47000003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1480921253.85</v>
      </c>
      <c r="F12" s="37">
        <f>'[5]вспомогат'!H11</f>
        <v>64752811.06999993</v>
      </c>
      <c r="G12" s="38">
        <f>'[5]вспомогат'!I11</f>
        <v>43.45301310579926</v>
      </c>
      <c r="H12" s="34">
        <f>'[5]вспомогат'!J11</f>
        <v>-84265188.93000007</v>
      </c>
      <c r="I12" s="35">
        <f>'[5]вспомогат'!K11</f>
        <v>97.07407085472987</v>
      </c>
      <c r="J12" s="36">
        <f>'[5]вспомогат'!L11</f>
        <v>-44636746.150000095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130112731.59</v>
      </c>
      <c r="F13" s="37">
        <f>'[5]вспомогат'!H12</f>
        <v>5055648.829999998</v>
      </c>
      <c r="G13" s="38">
        <f>'[5]вспомогат'!I12</f>
        <v>38.25368014841884</v>
      </c>
      <c r="H13" s="34">
        <f>'[5]вспомогат'!J12</f>
        <v>-8160462.170000002</v>
      </c>
      <c r="I13" s="35">
        <f>'[5]вспомогат'!K12</f>
        <v>121.54635250940026</v>
      </c>
      <c r="J13" s="36">
        <f>'[5]вспомогат'!L12</f>
        <v>23064902.590000004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211107493.19</v>
      </c>
      <c r="F14" s="37">
        <f>'[5]вспомогат'!H13</f>
        <v>9828727.77000001</v>
      </c>
      <c r="G14" s="38">
        <f>'[5]вспомогат'!I13</f>
        <v>43.96520980292543</v>
      </c>
      <c r="H14" s="34">
        <f>'[5]вспомогат'!J13</f>
        <v>-12526966.22999999</v>
      </c>
      <c r="I14" s="35">
        <f>'[5]вспомогат'!K13</f>
        <v>100.9232124859086</v>
      </c>
      <c r="J14" s="36">
        <f>'[5]вспомогат'!L13</f>
        <v>1931142.1899999976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152393573.72</v>
      </c>
      <c r="F15" s="37">
        <f>'[5]вспомогат'!H14</f>
        <v>5787364.599999994</v>
      </c>
      <c r="G15" s="38">
        <f>'[5]вспомогат'!I14</f>
        <v>34.94764282824375</v>
      </c>
      <c r="H15" s="34">
        <f>'[5]вспомогат'!J14</f>
        <v>-10772735.400000006</v>
      </c>
      <c r="I15" s="35">
        <f>'[5]вспомогат'!K14</f>
        <v>104.08558170857813</v>
      </c>
      <c r="J15" s="36">
        <f>'[5]вспомогат'!L14</f>
        <v>5981773.719999999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21730335.88</v>
      </c>
      <c r="F16" s="37">
        <f>'[5]вспомогат'!H15</f>
        <v>817845.7899999991</v>
      </c>
      <c r="G16" s="38">
        <f>'[5]вспомогат'!I15</f>
        <v>32.19207532004284</v>
      </c>
      <c r="H16" s="34">
        <f>'[5]вспомогат'!J15</f>
        <v>-1722673.210000001</v>
      </c>
      <c r="I16" s="35">
        <f>'[5]вспомогат'!K15</f>
        <v>95.92914808242892</v>
      </c>
      <c r="J16" s="36">
        <f>'[5]вспомогат'!L15</f>
        <v>-922149.120000001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1996265388.23</v>
      </c>
      <c r="F17" s="40">
        <f>SUM(F12:F16)</f>
        <v>86242398.05999994</v>
      </c>
      <c r="G17" s="41">
        <f>F17/D17*100</f>
        <v>42.339937423862374</v>
      </c>
      <c r="H17" s="40">
        <f>SUM(H12:H16)</f>
        <v>-117448025.94000006</v>
      </c>
      <c r="I17" s="42">
        <f>E17/C17*100</f>
        <v>99.27487866310072</v>
      </c>
      <c r="J17" s="40">
        <f>SUM(J12:J16)</f>
        <v>-14581076.770000096</v>
      </c>
    </row>
    <row r="18" spans="1:10" ht="20.25" customHeight="1">
      <c r="A18" s="31" t="s">
        <v>20</v>
      </c>
      <c r="B18" s="43">
        <f>'[5]вспомогат'!B16</f>
        <v>31007947</v>
      </c>
      <c r="C18" s="43">
        <f>'[5]вспомогат'!C16</f>
        <v>23243464</v>
      </c>
      <c r="D18" s="44">
        <f>'[5]вспомогат'!D16</f>
        <v>3486690</v>
      </c>
      <c r="E18" s="43">
        <f>'[5]вспомогат'!G16</f>
        <v>23579229.57</v>
      </c>
      <c r="F18" s="44">
        <f>'[5]вспомогат'!H16</f>
        <v>1199367.830000002</v>
      </c>
      <c r="G18" s="45">
        <f>'[5]вспомогат'!I16</f>
        <v>34.39846473302766</v>
      </c>
      <c r="H18" s="46">
        <f>'[5]вспомогат'!J16</f>
        <v>-2287322.169999998</v>
      </c>
      <c r="I18" s="47">
        <f>'[5]вспомогат'!K16</f>
        <v>101.44455908121095</v>
      </c>
      <c r="J18" s="48">
        <f>'[5]вспомогат'!L16</f>
        <v>335765.5700000003</v>
      </c>
    </row>
    <row r="19" spans="1:10" ht="12.75">
      <c r="A19" s="31" t="s">
        <v>21</v>
      </c>
      <c r="B19" s="32">
        <f>'[5]вспомогат'!B17</f>
        <v>97837824</v>
      </c>
      <c r="C19" s="32">
        <f>'[5]вспомогат'!C17</f>
        <v>75920115</v>
      </c>
      <c r="D19" s="37">
        <f>'[5]вспомогат'!D17</f>
        <v>7093920</v>
      </c>
      <c r="E19" s="32">
        <f>'[5]вспомогат'!G17</f>
        <v>88774436.88</v>
      </c>
      <c r="F19" s="37">
        <f>'[5]вспомогат'!H17</f>
        <v>4272215.060000002</v>
      </c>
      <c r="G19" s="38">
        <f>'[5]вспомогат'!I17</f>
        <v>60.22361487019874</v>
      </c>
      <c r="H19" s="34">
        <f>'[5]вспомогат'!J17</f>
        <v>-2821704.9399999976</v>
      </c>
      <c r="I19" s="35">
        <f>'[5]вспомогат'!K17</f>
        <v>116.9313783046825</v>
      </c>
      <c r="J19" s="36">
        <f>'[5]вспомогат'!L17</f>
        <v>12854321.879999995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8027100.63</v>
      </c>
      <c r="F20" s="37">
        <f>'[5]вспомогат'!H18</f>
        <v>254430.09999999963</v>
      </c>
      <c r="G20" s="38">
        <f>'[5]вспомогат'!I18</f>
        <v>35.69400779170853</v>
      </c>
      <c r="H20" s="34">
        <f>'[5]вспомогат'!J18</f>
        <v>-458378.9000000004</v>
      </c>
      <c r="I20" s="35">
        <f>'[5]вспомогат'!K18</f>
        <v>123.37617395714857</v>
      </c>
      <c r="J20" s="36">
        <f>'[5]вспомогат'!L18</f>
        <v>1520900.63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18301044.51</v>
      </c>
      <c r="F21" s="37">
        <f>'[5]вспомогат'!H19</f>
        <v>759659.9800000004</v>
      </c>
      <c r="G21" s="38">
        <f>'[5]вспомогат'!I19</f>
        <v>52.737721363269394</v>
      </c>
      <c r="H21" s="34">
        <f>'[5]вспомогат'!J19</f>
        <v>-680789.0199999996</v>
      </c>
      <c r="I21" s="35">
        <f>'[5]вспомогат'!K19</f>
        <v>114.0341587585168</v>
      </c>
      <c r="J21" s="36">
        <f>'[5]вспомогат'!L19</f>
        <v>2252305.5100000016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40020422.02</v>
      </c>
      <c r="F22" s="37">
        <f>'[5]вспомогат'!H20</f>
        <v>2210734.460000001</v>
      </c>
      <c r="G22" s="38">
        <f>'[5]вспомогат'!I20</f>
        <v>61.34339752271659</v>
      </c>
      <c r="H22" s="34">
        <f>'[5]вспомогат'!J20</f>
        <v>-1393132.539999999</v>
      </c>
      <c r="I22" s="35">
        <f>'[5]вспомогат'!K20</f>
        <v>116.74630833804312</v>
      </c>
      <c r="J22" s="36">
        <f>'[5]вспомогат'!L20</f>
        <v>5740604.020000003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32764267.89</v>
      </c>
      <c r="F23" s="37">
        <f>'[5]вспомогат'!H21</f>
        <v>1089031.7699999996</v>
      </c>
      <c r="G23" s="38">
        <f>'[5]вспомогат'!I21</f>
        <v>27.84741824374601</v>
      </c>
      <c r="H23" s="34">
        <f>'[5]вспомогат'!J21</f>
        <v>-2821678.2300000004</v>
      </c>
      <c r="I23" s="35">
        <f>'[5]вспомогат'!K21</f>
        <v>114.9585115233001</v>
      </c>
      <c r="J23" s="36">
        <f>'[5]вспомогат'!L21</f>
        <v>4263317.890000001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43752715.04</v>
      </c>
      <c r="F24" s="37">
        <f>'[5]вспомогат'!H22</f>
        <v>1484527.4299999997</v>
      </c>
      <c r="G24" s="38">
        <f>'[5]вспомогат'!I22</f>
        <v>38.48776671633212</v>
      </c>
      <c r="H24" s="34">
        <f>'[5]вспомогат'!J22</f>
        <v>-2372613.5700000003</v>
      </c>
      <c r="I24" s="35">
        <f>'[5]вспомогат'!K22</f>
        <v>123.96594743489995</v>
      </c>
      <c r="J24" s="36">
        <f>'[5]вспомогат'!L22</f>
        <v>8458575.04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22299331.77</v>
      </c>
      <c r="F25" s="37">
        <f>'[5]вспомогат'!H23</f>
        <v>879626.25</v>
      </c>
      <c r="G25" s="38">
        <f>'[5]вспомогат'!I23</f>
        <v>39.787869946942045</v>
      </c>
      <c r="H25" s="34">
        <f>'[5]вспомогат'!J23</f>
        <v>-1331163.75</v>
      </c>
      <c r="I25" s="35">
        <f>'[5]вспомогат'!K23</f>
        <v>126.19668614549194</v>
      </c>
      <c r="J25" s="36">
        <f>'[5]вспомогат'!L23</f>
        <v>4629032.77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24111172.42</v>
      </c>
      <c r="F26" s="37">
        <f>'[5]вспомогат'!H24</f>
        <v>936848.6700000018</v>
      </c>
      <c r="G26" s="38">
        <f>'[5]вспомогат'!I24</f>
        <v>39.43719338627843</v>
      </c>
      <c r="H26" s="34">
        <f>'[5]вспомогат'!J24</f>
        <v>-1438697.3299999982</v>
      </c>
      <c r="I26" s="35">
        <f>'[5]вспомогат'!K24</f>
        <v>132.96458229589055</v>
      </c>
      <c r="J26" s="36">
        <f>'[5]вспомогат'!L24</f>
        <v>5977642.420000002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36536127.12</v>
      </c>
      <c r="F27" s="37">
        <f>'[5]вспомогат'!H25</f>
        <v>1671650.9499999955</v>
      </c>
      <c r="G27" s="38">
        <f>'[5]вспомогат'!I25</f>
        <v>80.91040060947138</v>
      </c>
      <c r="H27" s="34">
        <f>'[5]вспомогат'!J25</f>
        <v>-394401.05000000447</v>
      </c>
      <c r="I27" s="35">
        <f>'[5]вспомогат'!K25</f>
        <v>115.48351146409135</v>
      </c>
      <c r="J27" s="36">
        <f>'[5]вспомогат'!L25</f>
        <v>4898600.119999997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22129438.96</v>
      </c>
      <c r="F28" s="37">
        <f>'[5]вспомогат'!H26</f>
        <v>1052713.4299999997</v>
      </c>
      <c r="G28" s="38">
        <f>'[5]вспомогат'!I26</f>
        <v>38.245525000054485</v>
      </c>
      <c r="H28" s="34">
        <f>'[5]вспомогат'!J26</f>
        <v>-1699800.5700000003</v>
      </c>
      <c r="I28" s="35">
        <f>'[5]вспомогат'!K26</f>
        <v>117.3241720960736</v>
      </c>
      <c r="J28" s="36">
        <f>'[5]вспомогат'!L26</f>
        <v>3267648.960000001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16925818.87</v>
      </c>
      <c r="F29" s="37">
        <f>'[5]вспомогат'!H27</f>
        <v>1041746.1100000013</v>
      </c>
      <c r="G29" s="38">
        <f>'[5]вспомогат'!I27</f>
        <v>76.52537926758686</v>
      </c>
      <c r="H29" s="34">
        <f>'[5]вспомогат'!J27</f>
        <v>-319561.88999999873</v>
      </c>
      <c r="I29" s="35">
        <f>'[5]вспомогат'!K27</f>
        <v>114.816358813169</v>
      </c>
      <c r="J29" s="36">
        <f>'[5]вспомогат'!L27</f>
        <v>2184174.870000001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32449059.75</v>
      </c>
      <c r="F30" s="37">
        <f>'[5]вспомогат'!H28</f>
        <v>1459415.4100000001</v>
      </c>
      <c r="G30" s="38">
        <f>'[5]вспомогат'!I28</f>
        <v>46.11867770924621</v>
      </c>
      <c r="H30" s="34">
        <f>'[5]вспомогат'!J28</f>
        <v>-1705062.5899999999</v>
      </c>
      <c r="I30" s="35">
        <f>'[5]вспомогат'!K28</f>
        <v>111.39249267680415</v>
      </c>
      <c r="J30" s="36">
        <f>'[5]вспомогат'!L28</f>
        <v>3318676.75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56461972.36</v>
      </c>
      <c r="F31" s="37">
        <f>'[5]вспомогат'!H29</f>
        <v>3554015.710000001</v>
      </c>
      <c r="G31" s="38">
        <f>'[5]вспомогат'!I29</f>
        <v>52.17208594351642</v>
      </c>
      <c r="H31" s="34">
        <f>'[5]вспомогат'!J29</f>
        <v>-3258086.289999999</v>
      </c>
      <c r="I31" s="35">
        <f>'[5]вспомогат'!K29</f>
        <v>114.75418445377382</v>
      </c>
      <c r="J31" s="36">
        <f>'[5]вспомогат'!L29</f>
        <v>7259433.359999999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23731398.17</v>
      </c>
      <c r="F32" s="37">
        <f>'[5]вспомогат'!H30</f>
        <v>1177279.9300000034</v>
      </c>
      <c r="G32" s="38">
        <f>'[5]вспомогат'!I30</f>
        <v>49.5635875504992</v>
      </c>
      <c r="H32" s="34">
        <f>'[5]вспомогат'!J30</f>
        <v>-1198012.0699999966</v>
      </c>
      <c r="I32" s="35">
        <f>'[5]вспомогат'!K30</f>
        <v>110.89662781494599</v>
      </c>
      <c r="J32" s="36">
        <f>'[5]вспомогат'!L30</f>
        <v>2331831.170000002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25356205.71</v>
      </c>
      <c r="F33" s="37">
        <f>'[5]вспомогат'!H31</f>
        <v>1847741.1400000006</v>
      </c>
      <c r="G33" s="38">
        <f>'[5]вспомогат'!I31</f>
        <v>67.96419241857686</v>
      </c>
      <c r="H33" s="34">
        <f>'[5]вспомогат'!J31</f>
        <v>-870956.8599999994</v>
      </c>
      <c r="I33" s="35">
        <f>'[5]вспомогат'!K31</f>
        <v>107.63259291035688</v>
      </c>
      <c r="J33" s="36">
        <f>'[5]вспомогат'!L31</f>
        <v>1798094.710000001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10861225.57</v>
      </c>
      <c r="F34" s="37">
        <f>'[5]вспомогат'!H32</f>
        <v>295896.33999999985</v>
      </c>
      <c r="G34" s="38">
        <f>'[5]вспомогат'!I32</f>
        <v>21.470390956057344</v>
      </c>
      <c r="H34" s="34">
        <f>'[5]вспомогат'!J32</f>
        <v>-1082263.6600000001</v>
      </c>
      <c r="I34" s="35">
        <f>'[5]вспомогат'!K32</f>
        <v>105.78026415591226</v>
      </c>
      <c r="J34" s="36">
        <f>'[5]вспомогат'!L32</f>
        <v>593501.5700000003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20303546.04</v>
      </c>
      <c r="F35" s="37">
        <f>'[5]вспомогат'!H33</f>
        <v>1476604.8900000006</v>
      </c>
      <c r="G35" s="38">
        <f>'[5]вспомогат'!I33</f>
        <v>50.764678338447276</v>
      </c>
      <c r="H35" s="34">
        <f>'[5]вспомогат'!J33</f>
        <v>-1432120.1099999994</v>
      </c>
      <c r="I35" s="35">
        <f>'[5]вспомогат'!K33</f>
        <v>108.39105059830219</v>
      </c>
      <c r="J35" s="36">
        <f>'[5]вспомогат'!L33</f>
        <v>1571791.039999999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18095306.55</v>
      </c>
      <c r="F36" s="37">
        <f>'[5]вспомогат'!H34</f>
        <v>691636.370000001</v>
      </c>
      <c r="G36" s="38">
        <f>'[5]вспомогат'!I34</f>
        <v>39.33327854868068</v>
      </c>
      <c r="H36" s="34">
        <f>'[5]вспомогат'!J34</f>
        <v>-1066763.629999999</v>
      </c>
      <c r="I36" s="35">
        <f>'[5]вспомогат'!K34</f>
        <v>124.02718990472104</v>
      </c>
      <c r="J36" s="36">
        <f>'[5]вспомогат'!L34</f>
        <v>3505516.5500000007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42582033.61</v>
      </c>
      <c r="F37" s="37">
        <f>'[5]вспомогат'!H35</f>
        <v>1618607.259999998</v>
      </c>
      <c r="G37" s="38">
        <f>'[5]вспомогат'!I35</f>
        <v>35.88969412077734</v>
      </c>
      <c r="H37" s="34">
        <f>'[5]вспомогат'!J35</f>
        <v>-2891342.740000002</v>
      </c>
      <c r="I37" s="35">
        <f>'[5]вспомогат'!K35</f>
        <v>122.13925789057791</v>
      </c>
      <c r="J37" s="36">
        <f>'[5]вспомогат'!L35</f>
        <v>7718522.609999999</v>
      </c>
    </row>
    <row r="38" spans="1:10" ht="18.75" customHeight="1">
      <c r="A38" s="49" t="s">
        <v>40</v>
      </c>
      <c r="B38" s="40">
        <f>SUM(B18:B37)</f>
        <v>693167340</v>
      </c>
      <c r="C38" s="40">
        <f>SUM(C18:C37)</f>
        <v>522581596</v>
      </c>
      <c r="D38" s="40">
        <f>SUM(D18:D37)</f>
        <v>60497601</v>
      </c>
      <c r="E38" s="40">
        <f>SUM(E18:E37)</f>
        <v>607061853.4399999</v>
      </c>
      <c r="F38" s="40">
        <f>SUM(F18:F37)</f>
        <v>28973749.090000007</v>
      </c>
      <c r="G38" s="41">
        <f>F38/D38*100</f>
        <v>47.89239343556781</v>
      </c>
      <c r="H38" s="40">
        <f>SUM(H18:H37)</f>
        <v>-31523851.909999996</v>
      </c>
      <c r="I38" s="42">
        <f>E38/C38*100</f>
        <v>116.16594577509767</v>
      </c>
      <c r="J38" s="40">
        <f>SUM(J18:J37)</f>
        <v>84480257.44</v>
      </c>
    </row>
    <row r="39" spans="1:10" ht="20.25" customHeight="1">
      <c r="A39" s="50" t="s">
        <v>41</v>
      </c>
      <c r="B39" s="51">
        <f>'[5]вспомогат'!B36</f>
        <v>4239813450</v>
      </c>
      <c r="C39" s="51">
        <f>'[5]вспомогат'!C36</f>
        <v>3291774212</v>
      </c>
      <c r="D39" s="51">
        <f>'[5]вспомогат'!D36</f>
        <v>375530512</v>
      </c>
      <c r="E39" s="51">
        <f>'[5]вспомогат'!G36</f>
        <v>3344172422.2000012</v>
      </c>
      <c r="F39" s="51">
        <f>'[5]вспомогат'!H36</f>
        <v>141422885.6099999</v>
      </c>
      <c r="G39" s="52">
        <f>'[5]вспомогат'!I36</f>
        <v>37.65949266194378</v>
      </c>
      <c r="H39" s="51">
        <f>'[5]вспомогат'!J36</f>
        <v>-234107626.3900001</v>
      </c>
      <c r="I39" s="52">
        <f>'[5]вспомогат'!K36</f>
        <v>101.5917923534666</v>
      </c>
      <c r="J39" s="51">
        <f>'[5]вспомогат'!L36</f>
        <v>52398210.199999884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01.01.2015 - 14.09.2015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2015-09-15T11:18:38Z</dcterms:created>
  <dcterms:modified xsi:type="dcterms:W3CDTF">2015-09-15T11:19:05Z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