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<sst xmlns="http://schemas.openxmlformats.org/spreadsheetml/2006/main" count="47" uniqueCount="42">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</sst>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11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11.09.2015</v>
          </cell>
        </row>
        <row r="6">
          <cell r="G6" t="str">
            <v>Фактично надійшло на 11.09.2015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739039144.09</v>
          </cell>
          <cell r="H10">
            <v>24400702.01999998</v>
          </cell>
          <cell r="I10">
            <v>21.914996402047297</v>
          </cell>
          <cell r="J10">
            <v>-86941784.98000002</v>
          </cell>
          <cell r="K10">
            <v>97.45406409928492</v>
          </cell>
          <cell r="L10">
            <v>-19307006.909999967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1477158747</v>
          </cell>
          <cell r="H11">
            <v>60990304.22000003</v>
          </cell>
          <cell r="I11">
            <v>40.92814574078301</v>
          </cell>
          <cell r="J11">
            <v>-88027695.77999997</v>
          </cell>
          <cell r="K11">
            <v>96.8274393369508</v>
          </cell>
          <cell r="L11">
            <v>-48399253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129475657.29</v>
          </cell>
          <cell r="H12">
            <v>4418574.530000001</v>
          </cell>
          <cell r="I12">
            <v>33.43324318326322</v>
          </cell>
          <cell r="J12">
            <v>-8797536.469999999</v>
          </cell>
          <cell r="K12">
            <v>120.95122199068607</v>
          </cell>
          <cell r="L12">
            <v>22427828.290000007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210651242.26</v>
          </cell>
          <cell r="H13">
            <v>9372476.840000004</v>
          </cell>
          <cell r="I13">
            <v>41.924338560010725</v>
          </cell>
          <cell r="J13">
            <v>-12983217.159999996</v>
          </cell>
          <cell r="K13">
            <v>100.70509465001614</v>
          </cell>
          <cell r="L13">
            <v>1474891.2599999905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151780200.46</v>
          </cell>
          <cell r="H14">
            <v>5173991.340000004</v>
          </cell>
          <cell r="I14">
            <v>31.24372038816193</v>
          </cell>
          <cell r="J14">
            <v>-11386108.659999996</v>
          </cell>
          <cell r="K14">
            <v>103.66664466935043</v>
          </cell>
          <cell r="L14">
            <v>5368400.460000008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21662220.59</v>
          </cell>
          <cell r="H15">
            <v>749730.5</v>
          </cell>
          <cell r="I15">
            <v>29.51091883193946</v>
          </cell>
          <cell r="J15">
            <v>-1790788.5</v>
          </cell>
          <cell r="K15">
            <v>95.62845131560621</v>
          </cell>
          <cell r="L15">
            <v>-990264.4100000001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23541677.62</v>
          </cell>
          <cell r="H16">
            <v>1161815.8800000027</v>
          </cell>
          <cell r="I16">
            <v>33.3214561661634</v>
          </cell>
          <cell r="J16">
            <v>-2324874.1199999973</v>
          </cell>
          <cell r="K16">
            <v>101.28299990053118</v>
          </cell>
          <cell r="L16">
            <v>298213.62000000104</v>
          </cell>
        </row>
        <row r="17">
          <cell r="B17">
            <v>97837824</v>
          </cell>
          <cell r="C17">
            <v>75920115</v>
          </cell>
          <cell r="D17">
            <v>7152290</v>
          </cell>
          <cell r="G17">
            <v>88473676.54</v>
          </cell>
          <cell r="H17">
            <v>3971454.7200000137</v>
          </cell>
          <cell r="I17">
            <v>55.52703707483916</v>
          </cell>
          <cell r="J17">
            <v>-3180835.2799999863</v>
          </cell>
          <cell r="K17">
            <v>116.53522461076358</v>
          </cell>
          <cell r="L17">
            <v>12553561.540000007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7989873.29</v>
          </cell>
          <cell r="H18">
            <v>217202.75999999978</v>
          </cell>
          <cell r="I18">
            <v>30.471382937084098</v>
          </cell>
          <cell r="J18">
            <v>-495606.2400000002</v>
          </cell>
          <cell r="K18">
            <v>122.80399142356522</v>
          </cell>
          <cell r="L18">
            <v>1483673.29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18193016.03</v>
          </cell>
          <cell r="H19">
            <v>651631.5</v>
          </cell>
          <cell r="I19">
            <v>45.23808201470514</v>
          </cell>
          <cell r="J19">
            <v>-788817.5</v>
          </cell>
          <cell r="K19">
            <v>113.3610312311765</v>
          </cell>
          <cell r="L19">
            <v>2144277.030000001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39857287.62</v>
          </cell>
          <cell r="H20">
            <v>2047600.059999995</v>
          </cell>
          <cell r="I20">
            <v>56.81674878678916</v>
          </cell>
          <cell r="J20">
            <v>-1556266.940000005</v>
          </cell>
          <cell r="K20">
            <v>116.27041783010633</v>
          </cell>
          <cell r="L20">
            <v>5577469.619999997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32628161.5</v>
          </cell>
          <cell r="H21">
            <v>952925.379999999</v>
          </cell>
          <cell r="I21">
            <v>24.367068384001854</v>
          </cell>
          <cell r="J21">
            <v>-2957784.620000001</v>
          </cell>
          <cell r="K21">
            <v>114.48096116094375</v>
          </cell>
          <cell r="L21">
            <v>4127211.5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43611733.6</v>
          </cell>
          <cell r="H22">
            <v>1343545.990000002</v>
          </cell>
          <cell r="I22">
            <v>34.83269058611034</v>
          </cell>
          <cell r="J22">
            <v>-2513595.009999998</v>
          </cell>
          <cell r="K22">
            <v>123.56650027454982</v>
          </cell>
          <cell r="L22">
            <v>8317593.6000000015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22104841.43</v>
          </cell>
          <cell r="H23">
            <v>685135.9100000001</v>
          </cell>
          <cell r="I23">
            <v>30.990546818105752</v>
          </cell>
          <cell r="J23">
            <v>-1525654.0899999999</v>
          </cell>
          <cell r="K23">
            <v>125.0960237288571</v>
          </cell>
          <cell r="L23">
            <v>4434542.43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23893241.89</v>
          </cell>
          <cell r="H24">
            <v>718918.1400000006</v>
          </cell>
          <cell r="I24">
            <v>30.26328010486855</v>
          </cell>
          <cell r="J24">
            <v>-1656627.8599999994</v>
          </cell>
          <cell r="K24">
            <v>131.76277255448886</v>
          </cell>
          <cell r="L24">
            <v>5759711.890000001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36284435.95</v>
          </cell>
          <cell r="H25">
            <v>1419959.7800000012</v>
          </cell>
          <cell r="I25">
            <v>68.72817237901084</v>
          </cell>
          <cell r="J25">
            <v>-646092.2199999988</v>
          </cell>
          <cell r="K25">
            <v>114.68796518134936</v>
          </cell>
          <cell r="L25">
            <v>4646908.950000003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21987893.11</v>
          </cell>
          <cell r="H26">
            <v>911167.5799999982</v>
          </cell>
          <cell r="I26">
            <v>33.103104289387744</v>
          </cell>
          <cell r="J26">
            <v>-1841346.4200000018</v>
          </cell>
          <cell r="K26">
            <v>116.57373510149354</v>
          </cell>
          <cell r="L26">
            <v>3126103.1099999994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16800139.35</v>
          </cell>
          <cell r="H27">
            <v>916066.5900000017</v>
          </cell>
          <cell r="I27">
            <v>67.2931173547795</v>
          </cell>
          <cell r="J27">
            <v>-445241.4099999983</v>
          </cell>
          <cell r="K27">
            <v>113.96381129540234</v>
          </cell>
          <cell r="L27">
            <v>2058495.3500000015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32305882.02</v>
          </cell>
          <cell r="H28">
            <v>1316237.6799999997</v>
          </cell>
          <cell r="I28">
            <v>41.59414854519449</v>
          </cell>
          <cell r="J28">
            <v>-1848240.3200000003</v>
          </cell>
          <cell r="K28">
            <v>110.90098616279779</v>
          </cell>
          <cell r="L28">
            <v>3175499.0199999996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56093564.16</v>
          </cell>
          <cell r="H29">
            <v>3185607.509999998</v>
          </cell>
          <cell r="I29">
            <v>46.763943199910955</v>
          </cell>
          <cell r="J29">
            <v>-3626494.490000002</v>
          </cell>
          <cell r="K29">
            <v>114.00542593950283</v>
          </cell>
          <cell r="L29">
            <v>6891025.159999996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23597114.92</v>
          </cell>
          <cell r="H30">
            <v>1042996.6800000034</v>
          </cell>
          <cell r="I30">
            <v>43.91025103439928</v>
          </cell>
          <cell r="J30">
            <v>-1332295.3199999966</v>
          </cell>
          <cell r="K30">
            <v>110.26912329581249</v>
          </cell>
          <cell r="L30">
            <v>2197547.920000002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25284671.37</v>
          </cell>
          <cell r="H31">
            <v>1776206.8000000007</v>
          </cell>
          <cell r="I31">
            <v>65.33299395519475</v>
          </cell>
          <cell r="J31">
            <v>-942491.1999999993</v>
          </cell>
          <cell r="K31">
            <v>107.32894233327961</v>
          </cell>
          <cell r="L31">
            <v>1726560.370000001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10817726.22</v>
          </cell>
          <cell r="H32">
            <v>252396.99000000022</v>
          </cell>
          <cell r="I32">
            <v>18.314055697451693</v>
          </cell>
          <cell r="J32">
            <v>-1125763.0099999998</v>
          </cell>
          <cell r="K32">
            <v>105.35661281896553</v>
          </cell>
          <cell r="L32">
            <v>550002.2200000007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20207069.22</v>
          </cell>
          <cell r="H33">
            <v>1380128.0700000003</v>
          </cell>
          <cell r="I33">
            <v>47.44787045870614</v>
          </cell>
          <cell r="J33">
            <v>-1528596.9299999997</v>
          </cell>
          <cell r="K33">
            <v>107.87600638594728</v>
          </cell>
          <cell r="L33">
            <v>1475314.2199999988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18033830.66</v>
          </cell>
          <cell r="H34">
            <v>630160.4800000004</v>
          </cell>
          <cell r="I34">
            <v>35.83715195632395</v>
          </cell>
          <cell r="J34">
            <v>-1128239.5199999996</v>
          </cell>
          <cell r="K34">
            <v>123.60582749991605</v>
          </cell>
          <cell r="L34">
            <v>3444040.66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42329333.46</v>
          </cell>
          <cell r="H35">
            <v>1365907.1099999994</v>
          </cell>
          <cell r="I35">
            <v>30.286524462577173</v>
          </cell>
          <cell r="J35">
            <v>-3144042.8900000006</v>
          </cell>
          <cell r="K35">
            <v>121.4144308644072</v>
          </cell>
          <cell r="L35">
            <v>7465822.460000001</v>
          </cell>
        </row>
        <row r="36">
          <cell r="B36">
            <v>4239813450</v>
          </cell>
          <cell r="C36">
            <v>3291774212</v>
          </cell>
          <cell r="D36">
            <v>375588882</v>
          </cell>
          <cell r="G36">
            <v>3333802381.649999</v>
          </cell>
          <cell r="H36">
            <v>131052845.06000003</v>
          </cell>
          <cell r="I36">
            <v>34.89263163545934</v>
          </cell>
          <cell r="J36">
            <v>-244536036.93999994</v>
          </cell>
          <cell r="K36">
            <v>101.27676343950893</v>
          </cell>
          <cell r="L36">
            <v>42028169.65000006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7" sqref="A47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739039144.09</v>
      </c>
      <c r="F10" s="32">
        <f>'[5]вспомогат'!H10</f>
        <v>24400702.01999998</v>
      </c>
      <c r="G10" s="33">
        <f>'[5]вспомогат'!I10</f>
        <v>21.914996402047297</v>
      </c>
      <c r="H10" s="34">
        <f>'[5]вспомогат'!J10</f>
        <v>-86941784.98000002</v>
      </c>
      <c r="I10" s="35">
        <f>'[5]вспомогат'!K10</f>
        <v>97.45406409928492</v>
      </c>
      <c r="J10" s="36">
        <f>'[5]вспомогат'!L10</f>
        <v>-19307006.909999967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1477158747</v>
      </c>
      <c r="F12" s="37">
        <f>'[5]вспомогат'!H11</f>
        <v>60990304.22000003</v>
      </c>
      <c r="G12" s="38">
        <f>'[5]вспомогат'!I11</f>
        <v>40.92814574078301</v>
      </c>
      <c r="H12" s="34">
        <f>'[5]вспомогат'!J11</f>
        <v>-88027695.77999997</v>
      </c>
      <c r="I12" s="35">
        <f>'[5]вспомогат'!K11</f>
        <v>96.8274393369508</v>
      </c>
      <c r="J12" s="36">
        <f>'[5]вспомогат'!L11</f>
        <v>-48399253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129475657.29</v>
      </c>
      <c r="F13" s="37">
        <f>'[5]вспомогат'!H12</f>
        <v>4418574.530000001</v>
      </c>
      <c r="G13" s="38">
        <f>'[5]вспомогат'!I12</f>
        <v>33.43324318326322</v>
      </c>
      <c r="H13" s="34">
        <f>'[5]вспомогат'!J12</f>
        <v>-8797536.469999999</v>
      </c>
      <c r="I13" s="35">
        <f>'[5]вспомогат'!K12</f>
        <v>120.95122199068607</v>
      </c>
      <c r="J13" s="36">
        <f>'[5]вспомогат'!L12</f>
        <v>22427828.290000007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210651242.26</v>
      </c>
      <c r="F14" s="37">
        <f>'[5]вспомогат'!H13</f>
        <v>9372476.840000004</v>
      </c>
      <c r="G14" s="38">
        <f>'[5]вспомогат'!I13</f>
        <v>41.924338560010725</v>
      </c>
      <c r="H14" s="34">
        <f>'[5]вспомогат'!J13</f>
        <v>-12983217.159999996</v>
      </c>
      <c r="I14" s="35">
        <f>'[5]вспомогат'!K13</f>
        <v>100.70509465001614</v>
      </c>
      <c r="J14" s="36">
        <f>'[5]вспомогат'!L13</f>
        <v>1474891.2599999905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151780200.46</v>
      </c>
      <c r="F15" s="37">
        <f>'[5]вспомогат'!H14</f>
        <v>5173991.340000004</v>
      </c>
      <c r="G15" s="38">
        <f>'[5]вспомогат'!I14</f>
        <v>31.24372038816193</v>
      </c>
      <c r="H15" s="34">
        <f>'[5]вспомогат'!J14</f>
        <v>-11386108.659999996</v>
      </c>
      <c r="I15" s="35">
        <f>'[5]вспомогат'!K14</f>
        <v>103.66664466935043</v>
      </c>
      <c r="J15" s="36">
        <f>'[5]вспомогат'!L14</f>
        <v>5368400.460000008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21662220.59</v>
      </c>
      <c r="F16" s="37">
        <f>'[5]вспомогат'!H15</f>
        <v>749730.5</v>
      </c>
      <c r="G16" s="38">
        <f>'[5]вспомогат'!I15</f>
        <v>29.51091883193946</v>
      </c>
      <c r="H16" s="34">
        <f>'[5]вспомогат'!J15</f>
        <v>-1790788.5</v>
      </c>
      <c r="I16" s="35">
        <f>'[5]вспомогат'!K15</f>
        <v>95.62845131560621</v>
      </c>
      <c r="J16" s="36">
        <f>'[5]вспомогат'!L15</f>
        <v>-990264.4100000001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1990728067.6</v>
      </c>
      <c r="F17" s="40">
        <f>SUM(F12:F16)</f>
        <v>80705077.43000004</v>
      </c>
      <c r="G17" s="41">
        <f>F17/D17*100</f>
        <v>39.62143916495556</v>
      </c>
      <c r="H17" s="40">
        <f>SUM(H12:H16)</f>
        <v>-122985346.56999996</v>
      </c>
      <c r="I17" s="42">
        <f>E17/C17*100</f>
        <v>98.99950604135257</v>
      </c>
      <c r="J17" s="40">
        <f>SUM(J12:J16)</f>
        <v>-20118397.399999995</v>
      </c>
    </row>
    <row r="18" spans="1:10" ht="20.25" customHeight="1">
      <c r="A18" s="31" t="s">
        <v>20</v>
      </c>
      <c r="B18" s="43">
        <f>'[5]вспомогат'!B16</f>
        <v>31007947</v>
      </c>
      <c r="C18" s="43">
        <f>'[5]вспомогат'!C16</f>
        <v>23243464</v>
      </c>
      <c r="D18" s="44">
        <f>'[5]вспомогат'!D16</f>
        <v>3486690</v>
      </c>
      <c r="E18" s="43">
        <f>'[5]вспомогат'!G16</f>
        <v>23541677.62</v>
      </c>
      <c r="F18" s="44">
        <f>'[5]вспомогат'!H16</f>
        <v>1161815.8800000027</v>
      </c>
      <c r="G18" s="45">
        <f>'[5]вспомогат'!I16</f>
        <v>33.3214561661634</v>
      </c>
      <c r="H18" s="46">
        <f>'[5]вспомогат'!J16</f>
        <v>-2324874.1199999973</v>
      </c>
      <c r="I18" s="47">
        <f>'[5]вспомогат'!K16</f>
        <v>101.28299990053118</v>
      </c>
      <c r="J18" s="48">
        <f>'[5]вспомогат'!L16</f>
        <v>298213.62000000104</v>
      </c>
    </row>
    <row r="19" spans="1:10" ht="12.75">
      <c r="A19" s="31" t="s">
        <v>21</v>
      </c>
      <c r="B19" s="32">
        <f>'[5]вспомогат'!B17</f>
        <v>97837824</v>
      </c>
      <c r="C19" s="32">
        <f>'[5]вспомогат'!C17</f>
        <v>75920115</v>
      </c>
      <c r="D19" s="37">
        <f>'[5]вспомогат'!D17</f>
        <v>7152290</v>
      </c>
      <c r="E19" s="32">
        <f>'[5]вспомогат'!G17</f>
        <v>88473676.54</v>
      </c>
      <c r="F19" s="37">
        <f>'[5]вспомогат'!H17</f>
        <v>3971454.7200000137</v>
      </c>
      <c r="G19" s="38">
        <f>'[5]вспомогат'!I17</f>
        <v>55.52703707483916</v>
      </c>
      <c r="H19" s="34">
        <f>'[5]вспомогат'!J17</f>
        <v>-3180835.2799999863</v>
      </c>
      <c r="I19" s="35">
        <f>'[5]вспомогат'!K17</f>
        <v>116.53522461076358</v>
      </c>
      <c r="J19" s="36">
        <f>'[5]вспомогат'!L17</f>
        <v>12553561.540000007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7989873.29</v>
      </c>
      <c r="F20" s="37">
        <f>'[5]вспомогат'!H18</f>
        <v>217202.75999999978</v>
      </c>
      <c r="G20" s="38">
        <f>'[5]вспомогат'!I18</f>
        <v>30.471382937084098</v>
      </c>
      <c r="H20" s="34">
        <f>'[5]вспомогат'!J18</f>
        <v>-495606.2400000002</v>
      </c>
      <c r="I20" s="35">
        <f>'[5]вспомогат'!K18</f>
        <v>122.80399142356522</v>
      </c>
      <c r="J20" s="36">
        <f>'[5]вспомогат'!L18</f>
        <v>1483673.29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18193016.03</v>
      </c>
      <c r="F21" s="37">
        <f>'[5]вспомогат'!H19</f>
        <v>651631.5</v>
      </c>
      <c r="G21" s="38">
        <f>'[5]вспомогат'!I19</f>
        <v>45.23808201470514</v>
      </c>
      <c r="H21" s="34">
        <f>'[5]вспомогат'!J19</f>
        <v>-788817.5</v>
      </c>
      <c r="I21" s="35">
        <f>'[5]вспомогат'!K19</f>
        <v>113.3610312311765</v>
      </c>
      <c r="J21" s="36">
        <f>'[5]вспомогат'!L19</f>
        <v>2144277.030000001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39857287.62</v>
      </c>
      <c r="F22" s="37">
        <f>'[5]вспомогат'!H20</f>
        <v>2047600.059999995</v>
      </c>
      <c r="G22" s="38">
        <f>'[5]вспомогат'!I20</f>
        <v>56.81674878678916</v>
      </c>
      <c r="H22" s="34">
        <f>'[5]вспомогат'!J20</f>
        <v>-1556266.940000005</v>
      </c>
      <c r="I22" s="35">
        <f>'[5]вспомогат'!K20</f>
        <v>116.27041783010633</v>
      </c>
      <c r="J22" s="36">
        <f>'[5]вспомогат'!L20</f>
        <v>5577469.619999997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32628161.5</v>
      </c>
      <c r="F23" s="37">
        <f>'[5]вспомогат'!H21</f>
        <v>952925.379999999</v>
      </c>
      <c r="G23" s="38">
        <f>'[5]вспомогат'!I21</f>
        <v>24.367068384001854</v>
      </c>
      <c r="H23" s="34">
        <f>'[5]вспомогат'!J21</f>
        <v>-2957784.620000001</v>
      </c>
      <c r="I23" s="35">
        <f>'[5]вспомогат'!K21</f>
        <v>114.48096116094375</v>
      </c>
      <c r="J23" s="36">
        <f>'[5]вспомогат'!L21</f>
        <v>4127211.5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43611733.6</v>
      </c>
      <c r="F24" s="37">
        <f>'[5]вспомогат'!H22</f>
        <v>1343545.990000002</v>
      </c>
      <c r="G24" s="38">
        <f>'[5]вспомогат'!I22</f>
        <v>34.83269058611034</v>
      </c>
      <c r="H24" s="34">
        <f>'[5]вспомогат'!J22</f>
        <v>-2513595.009999998</v>
      </c>
      <c r="I24" s="35">
        <f>'[5]вспомогат'!K22</f>
        <v>123.56650027454982</v>
      </c>
      <c r="J24" s="36">
        <f>'[5]вспомогат'!L22</f>
        <v>8317593.6000000015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22104841.43</v>
      </c>
      <c r="F25" s="37">
        <f>'[5]вспомогат'!H23</f>
        <v>685135.9100000001</v>
      </c>
      <c r="G25" s="38">
        <f>'[5]вспомогат'!I23</f>
        <v>30.990546818105752</v>
      </c>
      <c r="H25" s="34">
        <f>'[5]вспомогат'!J23</f>
        <v>-1525654.0899999999</v>
      </c>
      <c r="I25" s="35">
        <f>'[5]вспомогат'!K23</f>
        <v>125.0960237288571</v>
      </c>
      <c r="J25" s="36">
        <f>'[5]вспомогат'!L23</f>
        <v>4434542.43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23893241.89</v>
      </c>
      <c r="F26" s="37">
        <f>'[5]вспомогат'!H24</f>
        <v>718918.1400000006</v>
      </c>
      <c r="G26" s="38">
        <f>'[5]вспомогат'!I24</f>
        <v>30.26328010486855</v>
      </c>
      <c r="H26" s="34">
        <f>'[5]вспомогат'!J24</f>
        <v>-1656627.8599999994</v>
      </c>
      <c r="I26" s="35">
        <f>'[5]вспомогат'!K24</f>
        <v>131.76277255448886</v>
      </c>
      <c r="J26" s="36">
        <f>'[5]вспомогат'!L24</f>
        <v>5759711.890000001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36284435.95</v>
      </c>
      <c r="F27" s="37">
        <f>'[5]вспомогат'!H25</f>
        <v>1419959.7800000012</v>
      </c>
      <c r="G27" s="38">
        <f>'[5]вспомогат'!I25</f>
        <v>68.72817237901084</v>
      </c>
      <c r="H27" s="34">
        <f>'[5]вспомогат'!J25</f>
        <v>-646092.2199999988</v>
      </c>
      <c r="I27" s="35">
        <f>'[5]вспомогат'!K25</f>
        <v>114.68796518134936</v>
      </c>
      <c r="J27" s="36">
        <f>'[5]вспомогат'!L25</f>
        <v>4646908.950000003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21987893.11</v>
      </c>
      <c r="F28" s="37">
        <f>'[5]вспомогат'!H26</f>
        <v>911167.5799999982</v>
      </c>
      <c r="G28" s="38">
        <f>'[5]вспомогат'!I26</f>
        <v>33.103104289387744</v>
      </c>
      <c r="H28" s="34">
        <f>'[5]вспомогат'!J26</f>
        <v>-1841346.4200000018</v>
      </c>
      <c r="I28" s="35">
        <f>'[5]вспомогат'!K26</f>
        <v>116.57373510149354</v>
      </c>
      <c r="J28" s="36">
        <f>'[5]вспомогат'!L26</f>
        <v>3126103.1099999994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16800139.35</v>
      </c>
      <c r="F29" s="37">
        <f>'[5]вспомогат'!H27</f>
        <v>916066.5900000017</v>
      </c>
      <c r="G29" s="38">
        <f>'[5]вспомогат'!I27</f>
        <v>67.2931173547795</v>
      </c>
      <c r="H29" s="34">
        <f>'[5]вспомогат'!J27</f>
        <v>-445241.4099999983</v>
      </c>
      <c r="I29" s="35">
        <f>'[5]вспомогат'!K27</f>
        <v>113.96381129540234</v>
      </c>
      <c r="J29" s="36">
        <f>'[5]вспомогат'!L27</f>
        <v>2058495.3500000015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32305882.02</v>
      </c>
      <c r="F30" s="37">
        <f>'[5]вспомогат'!H28</f>
        <v>1316237.6799999997</v>
      </c>
      <c r="G30" s="38">
        <f>'[5]вспомогат'!I28</f>
        <v>41.59414854519449</v>
      </c>
      <c r="H30" s="34">
        <f>'[5]вспомогат'!J28</f>
        <v>-1848240.3200000003</v>
      </c>
      <c r="I30" s="35">
        <f>'[5]вспомогат'!K28</f>
        <v>110.90098616279779</v>
      </c>
      <c r="J30" s="36">
        <f>'[5]вспомогат'!L28</f>
        <v>3175499.0199999996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56093564.16</v>
      </c>
      <c r="F31" s="37">
        <f>'[5]вспомогат'!H29</f>
        <v>3185607.509999998</v>
      </c>
      <c r="G31" s="38">
        <f>'[5]вспомогат'!I29</f>
        <v>46.763943199910955</v>
      </c>
      <c r="H31" s="34">
        <f>'[5]вспомогат'!J29</f>
        <v>-3626494.490000002</v>
      </c>
      <c r="I31" s="35">
        <f>'[5]вспомогат'!K29</f>
        <v>114.00542593950283</v>
      </c>
      <c r="J31" s="36">
        <f>'[5]вспомогат'!L29</f>
        <v>6891025.159999996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23597114.92</v>
      </c>
      <c r="F32" s="37">
        <f>'[5]вспомогат'!H30</f>
        <v>1042996.6800000034</v>
      </c>
      <c r="G32" s="38">
        <f>'[5]вспомогат'!I30</f>
        <v>43.91025103439928</v>
      </c>
      <c r="H32" s="34">
        <f>'[5]вспомогат'!J30</f>
        <v>-1332295.3199999966</v>
      </c>
      <c r="I32" s="35">
        <f>'[5]вспомогат'!K30</f>
        <v>110.26912329581249</v>
      </c>
      <c r="J32" s="36">
        <f>'[5]вспомогат'!L30</f>
        <v>2197547.920000002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25284671.37</v>
      </c>
      <c r="F33" s="37">
        <f>'[5]вспомогат'!H31</f>
        <v>1776206.8000000007</v>
      </c>
      <c r="G33" s="38">
        <f>'[5]вспомогат'!I31</f>
        <v>65.33299395519475</v>
      </c>
      <c r="H33" s="34">
        <f>'[5]вспомогат'!J31</f>
        <v>-942491.1999999993</v>
      </c>
      <c r="I33" s="35">
        <f>'[5]вспомогат'!K31</f>
        <v>107.32894233327961</v>
      </c>
      <c r="J33" s="36">
        <f>'[5]вспомогат'!L31</f>
        <v>1726560.370000001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10817726.22</v>
      </c>
      <c r="F34" s="37">
        <f>'[5]вспомогат'!H32</f>
        <v>252396.99000000022</v>
      </c>
      <c r="G34" s="38">
        <f>'[5]вспомогат'!I32</f>
        <v>18.314055697451693</v>
      </c>
      <c r="H34" s="34">
        <f>'[5]вспомогат'!J32</f>
        <v>-1125763.0099999998</v>
      </c>
      <c r="I34" s="35">
        <f>'[5]вспомогат'!K32</f>
        <v>105.35661281896553</v>
      </c>
      <c r="J34" s="36">
        <f>'[5]вспомогат'!L32</f>
        <v>550002.2200000007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20207069.22</v>
      </c>
      <c r="F35" s="37">
        <f>'[5]вспомогат'!H33</f>
        <v>1380128.0700000003</v>
      </c>
      <c r="G35" s="38">
        <f>'[5]вспомогат'!I33</f>
        <v>47.44787045870614</v>
      </c>
      <c r="H35" s="34">
        <f>'[5]вспомогат'!J33</f>
        <v>-1528596.9299999997</v>
      </c>
      <c r="I35" s="35">
        <f>'[5]вспомогат'!K33</f>
        <v>107.87600638594728</v>
      </c>
      <c r="J35" s="36">
        <f>'[5]вспомогат'!L33</f>
        <v>1475314.2199999988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18033830.66</v>
      </c>
      <c r="F36" s="37">
        <f>'[5]вспомогат'!H34</f>
        <v>630160.4800000004</v>
      </c>
      <c r="G36" s="38">
        <f>'[5]вспомогат'!I34</f>
        <v>35.83715195632395</v>
      </c>
      <c r="H36" s="34">
        <f>'[5]вспомогат'!J34</f>
        <v>-1128239.5199999996</v>
      </c>
      <c r="I36" s="35">
        <f>'[5]вспомогат'!K34</f>
        <v>123.60582749991605</v>
      </c>
      <c r="J36" s="36">
        <f>'[5]вспомогат'!L34</f>
        <v>3444040.66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42329333.46</v>
      </c>
      <c r="F37" s="37">
        <f>'[5]вспомогат'!H35</f>
        <v>1365907.1099999994</v>
      </c>
      <c r="G37" s="38">
        <f>'[5]вспомогат'!I35</f>
        <v>30.286524462577173</v>
      </c>
      <c r="H37" s="34">
        <f>'[5]вспомогат'!J35</f>
        <v>-3144042.8900000006</v>
      </c>
      <c r="I37" s="35">
        <f>'[5]вспомогат'!K35</f>
        <v>121.4144308644072</v>
      </c>
      <c r="J37" s="36">
        <f>'[5]вспомогат'!L35</f>
        <v>7465822.460000001</v>
      </c>
    </row>
    <row r="38" spans="1:10" ht="18.75" customHeight="1">
      <c r="A38" s="49" t="s">
        <v>40</v>
      </c>
      <c r="B38" s="40">
        <f>SUM(B18:B37)</f>
        <v>693167340</v>
      </c>
      <c r="C38" s="40">
        <f>SUM(C18:C37)</f>
        <v>522581596</v>
      </c>
      <c r="D38" s="40">
        <f>SUM(D18:D37)</f>
        <v>60555971</v>
      </c>
      <c r="E38" s="40">
        <f>SUM(E18:E37)</f>
        <v>604035169.96</v>
      </c>
      <c r="F38" s="40">
        <f>SUM(F18:F37)</f>
        <v>25947065.610000018</v>
      </c>
      <c r="G38" s="41">
        <f>F38/D38*100</f>
        <v>42.848071266167985</v>
      </c>
      <c r="H38" s="40">
        <f>SUM(H18:H37)</f>
        <v>-34608905.389999986</v>
      </c>
      <c r="I38" s="42">
        <f>E38/C38*100</f>
        <v>115.58676665681891</v>
      </c>
      <c r="J38" s="40">
        <f>SUM(J18:J37)</f>
        <v>81453573.96000001</v>
      </c>
    </row>
    <row r="39" spans="1:10" ht="20.25" customHeight="1">
      <c r="A39" s="50" t="s">
        <v>41</v>
      </c>
      <c r="B39" s="51">
        <f>'[5]вспомогат'!B36</f>
        <v>4239813450</v>
      </c>
      <c r="C39" s="51">
        <f>'[5]вспомогат'!C36</f>
        <v>3291774212</v>
      </c>
      <c r="D39" s="51">
        <f>'[5]вспомогат'!D36</f>
        <v>375588882</v>
      </c>
      <c r="E39" s="51">
        <f>'[5]вспомогат'!G36</f>
        <v>3333802381.649999</v>
      </c>
      <c r="F39" s="51">
        <f>'[5]вспомогат'!H36</f>
        <v>131052845.06000003</v>
      </c>
      <c r="G39" s="52">
        <f>'[5]вспомогат'!I36</f>
        <v>34.89263163545934</v>
      </c>
      <c r="H39" s="51">
        <f>'[5]вспомогат'!J36</f>
        <v>-244536036.93999994</v>
      </c>
      <c r="I39" s="52">
        <f>'[5]вспомогат'!K36</f>
        <v>101.27676343950893</v>
      </c>
      <c r="J39" s="51">
        <f>'[5]вспомогат'!L36</f>
        <v>42028169.65000006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01.01.2015 - 11.09.2015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2015-09-14T07:19:13Z</dcterms:created>
  <dcterms:modified xsi:type="dcterms:W3CDTF">2015-09-14T07:21:13Z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