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<sst xmlns="http://schemas.openxmlformats.org/spreadsheetml/2006/main" count="47" uniqueCount="42">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</sst>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85;&#1072;&#1076;&#1093;_1009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10.09.2015</v>
          </cell>
        </row>
        <row r="6">
          <cell r="G6" t="str">
            <v>Фактично надійшло на 10.09.2015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886439087</v>
          </cell>
          <cell r="C10">
            <v>758346151</v>
          </cell>
          <cell r="D10">
            <v>111342487</v>
          </cell>
          <cell r="G10">
            <v>736815933.35</v>
          </cell>
          <cell r="H10">
            <v>22177491.27999997</v>
          </cell>
          <cell r="I10">
            <v>19.918264696207093</v>
          </cell>
          <cell r="J10">
            <v>-89164995.72000003</v>
          </cell>
          <cell r="K10">
            <v>97.16089840746089</v>
          </cell>
          <cell r="L10">
            <v>-21530217.649999976</v>
          </cell>
        </row>
        <row r="11">
          <cell r="B11">
            <v>1999062500</v>
          </cell>
          <cell r="C11">
            <v>1525558000</v>
          </cell>
          <cell r="D11">
            <v>149018000</v>
          </cell>
          <cell r="G11">
            <v>1472007196.96</v>
          </cell>
          <cell r="H11">
            <v>55838754.18000007</v>
          </cell>
          <cell r="I11">
            <v>37.47114723053595</v>
          </cell>
          <cell r="J11">
            <v>-93179245.81999993</v>
          </cell>
          <cell r="K11">
            <v>96.48975633571453</v>
          </cell>
          <cell r="L11">
            <v>-53550803.03999996</v>
          </cell>
        </row>
        <row r="12">
          <cell r="B12">
            <v>146711940</v>
          </cell>
          <cell r="C12">
            <v>107047829</v>
          </cell>
          <cell r="D12">
            <v>13216111</v>
          </cell>
          <cell r="G12">
            <v>128986513.22</v>
          </cell>
          <cell r="H12">
            <v>3929430.4599999934</v>
          </cell>
          <cell r="I12">
            <v>29.732123617908425</v>
          </cell>
          <cell r="J12">
            <v>-9286680.540000007</v>
          </cell>
          <cell r="K12">
            <v>120.49428225209499</v>
          </cell>
          <cell r="L12">
            <v>21938684.22</v>
          </cell>
        </row>
        <row r="13">
          <cell r="B13">
            <v>285356983</v>
          </cell>
          <cell r="C13">
            <v>209176351</v>
          </cell>
          <cell r="D13">
            <v>22355694</v>
          </cell>
          <cell r="G13">
            <v>210418259.5</v>
          </cell>
          <cell r="H13">
            <v>9139494.080000013</v>
          </cell>
          <cell r="I13">
            <v>40.882175610383705</v>
          </cell>
          <cell r="J13">
            <v>-13216199.919999987</v>
          </cell>
          <cell r="K13">
            <v>100.59371362683348</v>
          </cell>
          <cell r="L13">
            <v>1241908.5</v>
          </cell>
        </row>
        <row r="14">
          <cell r="B14">
            <v>198030600</v>
          </cell>
          <cell r="C14">
            <v>146411800</v>
          </cell>
          <cell r="D14">
            <v>16560100</v>
          </cell>
          <cell r="G14">
            <v>151324561.74</v>
          </cell>
          <cell r="H14">
            <v>4718352.620000005</v>
          </cell>
          <cell r="I14">
            <v>28.492295457153066</v>
          </cell>
          <cell r="J14">
            <v>-11841747.379999995</v>
          </cell>
          <cell r="K14">
            <v>103.35544111881694</v>
          </cell>
          <cell r="L14">
            <v>4912761.74000001</v>
          </cell>
        </row>
        <row r="15">
          <cell r="B15">
            <v>31045000</v>
          </cell>
          <cell r="C15">
            <v>22652485</v>
          </cell>
          <cell r="D15">
            <v>2540519</v>
          </cell>
          <cell r="G15">
            <v>21457691.54</v>
          </cell>
          <cell r="H15">
            <v>545201.4499999993</v>
          </cell>
          <cell r="I15">
            <v>21.46023902989898</v>
          </cell>
          <cell r="J15">
            <v>-1995317.5500000007</v>
          </cell>
          <cell r="K15">
            <v>94.72555236213597</v>
          </cell>
          <cell r="L15">
            <v>-1194793.460000001</v>
          </cell>
        </row>
        <row r="16">
          <cell r="B16">
            <v>31007947</v>
          </cell>
          <cell r="C16">
            <v>23243464</v>
          </cell>
          <cell r="D16">
            <v>3486690</v>
          </cell>
          <cell r="G16">
            <v>23187017.62</v>
          </cell>
          <cell r="H16">
            <v>807155.8800000027</v>
          </cell>
          <cell r="I16">
            <v>23.14963131221883</v>
          </cell>
          <cell r="J16">
            <v>-2679534.1199999973</v>
          </cell>
          <cell r="K16">
            <v>99.75715160184386</v>
          </cell>
          <cell r="L16">
            <v>-56446.37999999896</v>
          </cell>
        </row>
        <row r="17">
          <cell r="B17">
            <v>97697784</v>
          </cell>
          <cell r="C17">
            <v>75780075</v>
          </cell>
          <cell r="D17">
            <v>7012250</v>
          </cell>
          <cell r="G17">
            <v>88177879.67</v>
          </cell>
          <cell r="H17">
            <v>3675657.850000009</v>
          </cell>
          <cell r="I17">
            <v>52.417666939997986</v>
          </cell>
          <cell r="J17">
            <v>-3336592.149999991</v>
          </cell>
          <cell r="K17">
            <v>116.36024333573172</v>
          </cell>
          <cell r="L17">
            <v>12397804.670000002</v>
          </cell>
        </row>
        <row r="18">
          <cell r="B18">
            <v>9061979</v>
          </cell>
          <cell r="C18">
            <v>6506200</v>
          </cell>
          <cell r="D18">
            <v>712809</v>
          </cell>
          <cell r="G18">
            <v>7975797.08</v>
          </cell>
          <cell r="H18">
            <v>203126.5499999998</v>
          </cell>
          <cell r="I18">
            <v>28.49663093479457</v>
          </cell>
          <cell r="J18">
            <v>-509682.4500000002</v>
          </cell>
          <cell r="K18">
            <v>122.5876407119363</v>
          </cell>
          <cell r="L18">
            <v>1469597.08</v>
          </cell>
        </row>
        <row r="19">
          <cell r="B19">
            <v>21775865</v>
          </cell>
          <cell r="C19">
            <v>16048739</v>
          </cell>
          <cell r="D19">
            <v>1440449</v>
          </cell>
          <cell r="G19">
            <v>18006640.92</v>
          </cell>
          <cell r="H19">
            <v>465256.3900000006</v>
          </cell>
          <cell r="I19">
            <v>32.29940039529345</v>
          </cell>
          <cell r="J19">
            <v>-975192.6099999994</v>
          </cell>
          <cell r="K19">
            <v>112.19972435217498</v>
          </cell>
          <cell r="L19">
            <v>1957901.9200000018</v>
          </cell>
        </row>
        <row r="20">
          <cell r="B20">
            <v>46183131</v>
          </cell>
          <cell r="C20">
            <v>34279818</v>
          </cell>
          <cell r="D20">
            <v>3603867</v>
          </cell>
          <cell r="G20">
            <v>39710171.65</v>
          </cell>
          <cell r="H20">
            <v>1900484.0899999961</v>
          </cell>
          <cell r="I20">
            <v>52.73457899528468</v>
          </cell>
          <cell r="J20">
            <v>-1703382.9100000039</v>
          </cell>
          <cell r="K20">
            <v>115.84125577912927</v>
          </cell>
          <cell r="L20">
            <v>5430353.6499999985</v>
          </cell>
        </row>
        <row r="21">
          <cell r="B21">
            <v>37324280</v>
          </cell>
          <cell r="C21">
            <v>28500950</v>
          </cell>
          <cell r="D21">
            <v>3910710</v>
          </cell>
          <cell r="G21">
            <v>32491986.93</v>
          </cell>
          <cell r="H21">
            <v>816750.8099999987</v>
          </cell>
          <cell r="I21">
            <v>20.884975106822</v>
          </cell>
          <cell r="J21">
            <v>-3093959.1900000013</v>
          </cell>
          <cell r="K21">
            <v>114.00317157849125</v>
          </cell>
          <cell r="L21">
            <v>3991036.9299999997</v>
          </cell>
        </row>
        <row r="22">
          <cell r="B22">
            <v>46681596</v>
          </cell>
          <cell r="C22">
            <v>35294140</v>
          </cell>
          <cell r="D22">
            <v>3857141</v>
          </cell>
          <cell r="G22">
            <v>43399948.54</v>
          </cell>
          <cell r="H22">
            <v>1131760.9299999997</v>
          </cell>
          <cell r="I22">
            <v>29.341964164649404</v>
          </cell>
          <cell r="J22">
            <v>-2725380.0700000003</v>
          </cell>
          <cell r="K22">
            <v>122.9664429845861</v>
          </cell>
          <cell r="L22">
            <v>8105808.539999999</v>
          </cell>
        </row>
        <row r="23">
          <cell r="B23">
            <v>23812429</v>
          </cell>
          <cell r="C23">
            <v>17670299</v>
          </cell>
          <cell r="D23">
            <v>2210790</v>
          </cell>
          <cell r="G23">
            <v>22016699.33</v>
          </cell>
          <cell r="H23">
            <v>596993.8099999987</v>
          </cell>
          <cell r="I23">
            <v>27.003641684646606</v>
          </cell>
          <cell r="J23">
            <v>-1613796.1900000013</v>
          </cell>
          <cell r="K23">
            <v>124.59720873993132</v>
          </cell>
          <cell r="L23">
            <v>4346400.329999998</v>
          </cell>
        </row>
        <row r="24">
          <cell r="B24">
            <v>26448623</v>
          </cell>
          <cell r="C24">
            <v>18133530</v>
          </cell>
          <cell r="D24">
            <v>2375546</v>
          </cell>
          <cell r="G24">
            <v>23809807.76</v>
          </cell>
          <cell r="H24">
            <v>635484.0100000016</v>
          </cell>
          <cell r="I24">
            <v>26.751071543131626</v>
          </cell>
          <cell r="J24">
            <v>-1740061.9899999984</v>
          </cell>
          <cell r="K24">
            <v>131.3026628571492</v>
          </cell>
          <cell r="L24">
            <v>5676277.760000002</v>
          </cell>
        </row>
        <row r="25">
          <cell r="B25">
            <v>37704005</v>
          </cell>
          <cell r="C25">
            <v>31637527</v>
          </cell>
          <cell r="D25">
            <v>2066052</v>
          </cell>
          <cell r="G25">
            <v>36178968.69</v>
          </cell>
          <cell r="H25">
            <v>1314492.5199999958</v>
          </cell>
          <cell r="I25">
            <v>63.623399604656406</v>
          </cell>
          <cell r="J25">
            <v>-751559.4800000042</v>
          </cell>
          <cell r="K25">
            <v>114.35460391705077</v>
          </cell>
          <cell r="L25">
            <v>4541441.689999998</v>
          </cell>
        </row>
        <row r="26">
          <cell r="B26">
            <v>25112760</v>
          </cell>
          <cell r="C26">
            <v>18861790</v>
          </cell>
          <cell r="D26">
            <v>2752514</v>
          </cell>
          <cell r="G26">
            <v>21775411.69</v>
          </cell>
          <cell r="H26">
            <v>698686.1600000001</v>
          </cell>
          <cell r="I26">
            <v>25.383564261616844</v>
          </cell>
          <cell r="J26">
            <v>-2053827.8399999999</v>
          </cell>
          <cell r="K26">
            <v>115.44721731076426</v>
          </cell>
          <cell r="L26">
            <v>2913621.6900000013</v>
          </cell>
        </row>
        <row r="27">
          <cell r="B27">
            <v>19393389</v>
          </cell>
          <cell r="C27">
            <v>14741644</v>
          </cell>
          <cell r="D27">
            <v>1361308</v>
          </cell>
          <cell r="G27">
            <v>16763633.02</v>
          </cell>
          <cell r="H27">
            <v>879560.2599999998</v>
          </cell>
          <cell r="I27">
            <v>64.61140755802506</v>
          </cell>
          <cell r="J27">
            <v>-481747.7400000002</v>
          </cell>
          <cell r="K27">
            <v>113.7161704623989</v>
          </cell>
          <cell r="L27">
            <v>2021989.0199999996</v>
          </cell>
        </row>
        <row r="28">
          <cell r="B28">
            <v>38027298</v>
          </cell>
          <cell r="C28">
            <v>29130383</v>
          </cell>
          <cell r="D28">
            <v>3164478</v>
          </cell>
          <cell r="G28">
            <v>32203804.6</v>
          </cell>
          <cell r="H28">
            <v>1214160.2600000016</v>
          </cell>
          <cell r="I28">
            <v>38.36842158485544</v>
          </cell>
          <cell r="J28">
            <v>-1950317.7399999984</v>
          </cell>
          <cell r="K28">
            <v>110.55057051601416</v>
          </cell>
          <cell r="L28">
            <v>3073421.6000000015</v>
          </cell>
        </row>
        <row r="29">
          <cell r="B29">
            <v>66096498</v>
          </cell>
          <cell r="C29">
            <v>49202539</v>
          </cell>
          <cell r="D29">
            <v>6812102</v>
          </cell>
          <cell r="G29">
            <v>55806782.77</v>
          </cell>
          <cell r="H29">
            <v>2898826.120000005</v>
          </cell>
          <cell r="I29">
            <v>42.55406216759533</v>
          </cell>
          <cell r="J29">
            <v>-3913275.879999995</v>
          </cell>
          <cell r="K29">
            <v>113.42256701427542</v>
          </cell>
          <cell r="L29">
            <v>6604243.770000003</v>
          </cell>
        </row>
        <row r="30">
          <cell r="B30">
            <v>28024000</v>
          </cell>
          <cell r="C30">
            <v>21399567</v>
          </cell>
          <cell r="D30">
            <v>2375292</v>
          </cell>
          <cell r="G30">
            <v>23437754.23</v>
          </cell>
          <cell r="H30">
            <v>883635.9900000021</v>
          </cell>
          <cell r="I30">
            <v>37.201152110982655</v>
          </cell>
          <cell r="J30">
            <v>-1491656.009999998</v>
          </cell>
          <cell r="K30">
            <v>109.52443210650009</v>
          </cell>
          <cell r="L30">
            <v>2038187.2300000004</v>
          </cell>
        </row>
        <row r="31">
          <cell r="B31">
            <v>31068967</v>
          </cell>
          <cell r="C31">
            <v>23558111</v>
          </cell>
          <cell r="D31">
            <v>2718698</v>
          </cell>
          <cell r="G31">
            <v>24792159.8</v>
          </cell>
          <cell r="H31">
            <v>1283695.2300000004</v>
          </cell>
          <cell r="I31">
            <v>47.217279374171035</v>
          </cell>
          <cell r="J31">
            <v>-1435002.7699999996</v>
          </cell>
          <cell r="K31">
            <v>105.23831813170419</v>
          </cell>
          <cell r="L31">
            <v>1234048.8000000007</v>
          </cell>
        </row>
        <row r="32">
          <cell r="B32">
            <v>13616502</v>
          </cell>
          <cell r="C32">
            <v>10267724</v>
          </cell>
          <cell r="D32">
            <v>1378160</v>
          </cell>
          <cell r="G32">
            <v>10802650.88</v>
          </cell>
          <cell r="H32">
            <v>237321.65000000037</v>
          </cell>
          <cell r="I32">
            <v>17.22018125616767</v>
          </cell>
          <cell r="J32">
            <v>-1140838.3499999996</v>
          </cell>
          <cell r="K32">
            <v>105.20979021251449</v>
          </cell>
          <cell r="L32">
            <v>534926.8800000008</v>
          </cell>
        </row>
        <row r="33">
          <cell r="B33">
            <v>25445817</v>
          </cell>
          <cell r="C33">
            <v>18731755</v>
          </cell>
          <cell r="D33">
            <v>2908725</v>
          </cell>
          <cell r="G33">
            <v>19904615.94</v>
          </cell>
          <cell r="H33">
            <v>1077674.7900000028</v>
          </cell>
          <cell r="I33">
            <v>37.04973106773596</v>
          </cell>
          <cell r="J33">
            <v>-1831050.2099999972</v>
          </cell>
          <cell r="K33">
            <v>106.26135105867016</v>
          </cell>
          <cell r="L33">
            <v>1172860.9400000013</v>
          </cell>
        </row>
        <row r="34">
          <cell r="B34">
            <v>20438922</v>
          </cell>
          <cell r="C34">
            <v>14589790</v>
          </cell>
          <cell r="D34">
            <v>1758400</v>
          </cell>
          <cell r="G34">
            <v>18000407.14</v>
          </cell>
          <cell r="H34">
            <v>596736.9600000009</v>
          </cell>
          <cell r="I34">
            <v>33.93636032757057</v>
          </cell>
          <cell r="J34">
            <v>-1161663.039999999</v>
          </cell>
          <cell r="K34">
            <v>123.37673907575093</v>
          </cell>
          <cell r="L34">
            <v>3410617.1400000006</v>
          </cell>
        </row>
        <row r="35">
          <cell r="B35">
            <v>48105508</v>
          </cell>
          <cell r="C35">
            <v>34863511</v>
          </cell>
          <cell r="D35">
            <v>4509950</v>
          </cell>
          <cell r="G35">
            <v>42164014</v>
          </cell>
          <cell r="H35">
            <v>1200587.6499999985</v>
          </cell>
          <cell r="I35">
            <v>26.62086386767034</v>
          </cell>
          <cell r="J35">
            <v>-3309362.3500000015</v>
          </cell>
          <cell r="K35">
            <v>120.94024035617066</v>
          </cell>
          <cell r="L35">
            <v>7300503</v>
          </cell>
        </row>
        <row r="36">
          <cell r="B36">
            <v>4239673410</v>
          </cell>
          <cell r="C36">
            <v>3291634172</v>
          </cell>
          <cell r="D36">
            <v>375448842</v>
          </cell>
          <cell r="G36">
            <v>3321616308.5699997</v>
          </cell>
          <cell r="H36">
            <v>118866771.98000011</v>
          </cell>
          <cell r="I36">
            <v>31.65991173306112</v>
          </cell>
          <cell r="J36">
            <v>-256582070.01999998</v>
          </cell>
          <cell r="K36">
            <v>100.91085871039498</v>
          </cell>
          <cell r="L36">
            <v>29982136.57000007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7" sqref="A47"/>
    </sheetView>
  </sheetViews>
  <sheetFormatPr defaultColWidth="11.42187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10.09.2015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10.09.2015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886439087</v>
      </c>
      <c r="C10" s="32">
        <f>'[5]вспомогат'!C10</f>
        <v>758346151</v>
      </c>
      <c r="D10" s="32">
        <f>'[5]вспомогат'!D10</f>
        <v>111342487</v>
      </c>
      <c r="E10" s="32">
        <f>'[5]вспомогат'!G10</f>
        <v>736815933.35</v>
      </c>
      <c r="F10" s="32">
        <f>'[5]вспомогат'!H10</f>
        <v>22177491.27999997</v>
      </c>
      <c r="G10" s="33">
        <f>'[5]вспомогат'!I10</f>
        <v>19.918264696207093</v>
      </c>
      <c r="H10" s="34">
        <f>'[5]вспомогат'!J10</f>
        <v>-89164995.72000003</v>
      </c>
      <c r="I10" s="35">
        <f>'[5]вспомогат'!K10</f>
        <v>97.16089840746089</v>
      </c>
      <c r="J10" s="36">
        <f>'[5]вспомогат'!L10</f>
        <v>-21530217.649999976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1999062500</v>
      </c>
      <c r="C12" s="32">
        <f>'[5]вспомогат'!C11</f>
        <v>1525558000</v>
      </c>
      <c r="D12" s="37">
        <f>'[5]вспомогат'!D11</f>
        <v>149018000</v>
      </c>
      <c r="E12" s="32">
        <f>'[5]вспомогат'!G11</f>
        <v>1472007196.96</v>
      </c>
      <c r="F12" s="37">
        <f>'[5]вспомогат'!H11</f>
        <v>55838754.18000007</v>
      </c>
      <c r="G12" s="38">
        <f>'[5]вспомогат'!I11</f>
        <v>37.47114723053595</v>
      </c>
      <c r="H12" s="34">
        <f>'[5]вспомогат'!J11</f>
        <v>-93179245.81999993</v>
      </c>
      <c r="I12" s="35">
        <f>'[5]вспомогат'!K11</f>
        <v>96.48975633571453</v>
      </c>
      <c r="J12" s="36">
        <f>'[5]вспомогат'!L11</f>
        <v>-53550803.03999996</v>
      </c>
    </row>
    <row r="13" spans="1:10" ht="12.75">
      <c r="A13" s="31" t="s">
        <v>15</v>
      </c>
      <c r="B13" s="32">
        <f>'[5]вспомогат'!B12</f>
        <v>146711940</v>
      </c>
      <c r="C13" s="32">
        <f>'[5]вспомогат'!C12</f>
        <v>107047829</v>
      </c>
      <c r="D13" s="37">
        <f>'[5]вспомогат'!D12</f>
        <v>13216111</v>
      </c>
      <c r="E13" s="32">
        <f>'[5]вспомогат'!G12</f>
        <v>128986513.22</v>
      </c>
      <c r="F13" s="37">
        <f>'[5]вспомогат'!H12</f>
        <v>3929430.4599999934</v>
      </c>
      <c r="G13" s="38">
        <f>'[5]вспомогат'!I12</f>
        <v>29.732123617908425</v>
      </c>
      <c r="H13" s="34">
        <f>'[5]вспомогат'!J12</f>
        <v>-9286680.540000007</v>
      </c>
      <c r="I13" s="35">
        <f>'[5]вспомогат'!K12</f>
        <v>120.49428225209499</v>
      </c>
      <c r="J13" s="36">
        <f>'[5]вспомогат'!L12</f>
        <v>21938684.22</v>
      </c>
    </row>
    <row r="14" spans="1:10" ht="12.75">
      <c r="A14" s="31" t="s">
        <v>16</v>
      </c>
      <c r="B14" s="32">
        <f>'[5]вспомогат'!B13</f>
        <v>285356983</v>
      </c>
      <c r="C14" s="32">
        <f>'[5]вспомогат'!C13</f>
        <v>209176351</v>
      </c>
      <c r="D14" s="37">
        <f>'[5]вспомогат'!D13</f>
        <v>22355694</v>
      </c>
      <c r="E14" s="32">
        <f>'[5]вспомогат'!G13</f>
        <v>210418259.5</v>
      </c>
      <c r="F14" s="37">
        <f>'[5]вспомогат'!H13</f>
        <v>9139494.080000013</v>
      </c>
      <c r="G14" s="38">
        <f>'[5]вспомогат'!I13</f>
        <v>40.882175610383705</v>
      </c>
      <c r="H14" s="34">
        <f>'[5]вспомогат'!J13</f>
        <v>-13216199.919999987</v>
      </c>
      <c r="I14" s="35">
        <f>'[5]вспомогат'!K13</f>
        <v>100.59371362683348</v>
      </c>
      <c r="J14" s="36">
        <f>'[5]вспомогат'!L13</f>
        <v>1241908.5</v>
      </c>
    </row>
    <row r="15" spans="1:10" ht="12.75">
      <c r="A15" s="31" t="s">
        <v>17</v>
      </c>
      <c r="B15" s="32">
        <f>'[5]вспомогат'!B14</f>
        <v>198030600</v>
      </c>
      <c r="C15" s="32">
        <f>'[5]вспомогат'!C14</f>
        <v>146411800</v>
      </c>
      <c r="D15" s="37">
        <f>'[5]вспомогат'!D14</f>
        <v>16560100</v>
      </c>
      <c r="E15" s="32">
        <f>'[5]вспомогат'!G14</f>
        <v>151324561.74</v>
      </c>
      <c r="F15" s="37">
        <f>'[5]вспомогат'!H14</f>
        <v>4718352.620000005</v>
      </c>
      <c r="G15" s="38">
        <f>'[5]вспомогат'!I14</f>
        <v>28.492295457153066</v>
      </c>
      <c r="H15" s="34">
        <f>'[5]вспомогат'!J14</f>
        <v>-11841747.379999995</v>
      </c>
      <c r="I15" s="35">
        <f>'[5]вспомогат'!K14</f>
        <v>103.35544111881694</v>
      </c>
      <c r="J15" s="36">
        <f>'[5]вспомогат'!L14</f>
        <v>4912761.74000001</v>
      </c>
    </row>
    <row r="16" spans="1:10" ht="12.75">
      <c r="A16" s="31" t="s">
        <v>18</v>
      </c>
      <c r="B16" s="32">
        <f>'[5]вспомогат'!B15</f>
        <v>31045000</v>
      </c>
      <c r="C16" s="32">
        <f>'[5]вспомогат'!C15</f>
        <v>22652485</v>
      </c>
      <c r="D16" s="37">
        <f>'[5]вспомогат'!D15</f>
        <v>2540519</v>
      </c>
      <c r="E16" s="32">
        <f>'[5]вспомогат'!G15</f>
        <v>21457691.54</v>
      </c>
      <c r="F16" s="37">
        <f>'[5]вспомогат'!H15</f>
        <v>545201.4499999993</v>
      </c>
      <c r="G16" s="38">
        <f>'[5]вспомогат'!I15</f>
        <v>21.46023902989898</v>
      </c>
      <c r="H16" s="34">
        <f>'[5]вспомогат'!J15</f>
        <v>-1995317.5500000007</v>
      </c>
      <c r="I16" s="35">
        <f>'[5]вспомогат'!K15</f>
        <v>94.72555236213597</v>
      </c>
      <c r="J16" s="36">
        <f>'[5]вспомогат'!L15</f>
        <v>-1194793.460000001</v>
      </c>
    </row>
    <row r="17" spans="1:10" ht="20.25" customHeight="1">
      <c r="A17" s="39" t="s">
        <v>19</v>
      </c>
      <c r="B17" s="40">
        <f>SUM(B12:B16)</f>
        <v>2660207023</v>
      </c>
      <c r="C17" s="40">
        <f>SUM(C12:C16)</f>
        <v>2010846465</v>
      </c>
      <c r="D17" s="40">
        <f>SUM(D12:D16)</f>
        <v>203690424</v>
      </c>
      <c r="E17" s="40">
        <f>SUM(E12:E16)</f>
        <v>1984194222.96</v>
      </c>
      <c r="F17" s="40">
        <f>SUM(F12:F16)</f>
        <v>74171232.79000008</v>
      </c>
      <c r="G17" s="41">
        <f>F17/D17*100</f>
        <v>36.413706316404976</v>
      </c>
      <c r="H17" s="40">
        <f>SUM(H12:H16)</f>
        <v>-129519191.20999992</v>
      </c>
      <c r="I17" s="42">
        <f>E17/C17*100</f>
        <v>98.6745759806182</v>
      </c>
      <c r="J17" s="40">
        <f>SUM(J12:J16)</f>
        <v>-26652242.039999954</v>
      </c>
    </row>
    <row r="18" spans="1:10" ht="20.25" customHeight="1">
      <c r="A18" s="31" t="s">
        <v>20</v>
      </c>
      <c r="B18" s="43">
        <f>'[5]вспомогат'!B16</f>
        <v>31007947</v>
      </c>
      <c r="C18" s="43">
        <f>'[5]вспомогат'!C16</f>
        <v>23243464</v>
      </c>
      <c r="D18" s="44">
        <f>'[5]вспомогат'!D16</f>
        <v>3486690</v>
      </c>
      <c r="E18" s="43">
        <f>'[5]вспомогат'!G16</f>
        <v>23187017.62</v>
      </c>
      <c r="F18" s="44">
        <f>'[5]вспомогат'!H16</f>
        <v>807155.8800000027</v>
      </c>
      <c r="G18" s="45">
        <f>'[5]вспомогат'!I16</f>
        <v>23.14963131221883</v>
      </c>
      <c r="H18" s="46">
        <f>'[5]вспомогат'!J16</f>
        <v>-2679534.1199999973</v>
      </c>
      <c r="I18" s="47">
        <f>'[5]вспомогат'!K16</f>
        <v>99.75715160184386</v>
      </c>
      <c r="J18" s="48">
        <f>'[5]вспомогат'!L16</f>
        <v>-56446.37999999896</v>
      </c>
    </row>
    <row r="19" spans="1:10" ht="12.75">
      <c r="A19" s="31" t="s">
        <v>21</v>
      </c>
      <c r="B19" s="32">
        <f>'[5]вспомогат'!B17</f>
        <v>97697784</v>
      </c>
      <c r="C19" s="32">
        <f>'[5]вспомогат'!C17</f>
        <v>75780075</v>
      </c>
      <c r="D19" s="37">
        <f>'[5]вспомогат'!D17</f>
        <v>7012250</v>
      </c>
      <c r="E19" s="32">
        <f>'[5]вспомогат'!G17</f>
        <v>88177879.67</v>
      </c>
      <c r="F19" s="37">
        <f>'[5]вспомогат'!H17</f>
        <v>3675657.850000009</v>
      </c>
      <c r="G19" s="38">
        <f>'[5]вспомогат'!I17</f>
        <v>52.417666939997986</v>
      </c>
      <c r="H19" s="34">
        <f>'[5]вспомогат'!J17</f>
        <v>-3336592.149999991</v>
      </c>
      <c r="I19" s="35">
        <f>'[5]вспомогат'!K17</f>
        <v>116.36024333573172</v>
      </c>
      <c r="J19" s="36">
        <f>'[5]вспомогат'!L17</f>
        <v>12397804.670000002</v>
      </c>
    </row>
    <row r="20" spans="1:10" ht="12.75">
      <c r="A20" s="31" t="s">
        <v>22</v>
      </c>
      <c r="B20" s="32">
        <f>'[5]вспомогат'!B18</f>
        <v>9061979</v>
      </c>
      <c r="C20" s="32">
        <f>'[5]вспомогат'!C18</f>
        <v>6506200</v>
      </c>
      <c r="D20" s="37">
        <f>'[5]вспомогат'!D18</f>
        <v>712809</v>
      </c>
      <c r="E20" s="32">
        <f>'[5]вспомогат'!G18</f>
        <v>7975797.08</v>
      </c>
      <c r="F20" s="37">
        <f>'[5]вспомогат'!H18</f>
        <v>203126.5499999998</v>
      </c>
      <c r="G20" s="38">
        <f>'[5]вспомогат'!I18</f>
        <v>28.49663093479457</v>
      </c>
      <c r="H20" s="34">
        <f>'[5]вспомогат'!J18</f>
        <v>-509682.4500000002</v>
      </c>
      <c r="I20" s="35">
        <f>'[5]вспомогат'!K18</f>
        <v>122.5876407119363</v>
      </c>
      <c r="J20" s="36">
        <f>'[5]вспомогат'!L18</f>
        <v>1469597.08</v>
      </c>
    </row>
    <row r="21" spans="1:10" ht="12.75">
      <c r="A21" s="31" t="s">
        <v>23</v>
      </c>
      <c r="B21" s="32">
        <f>'[5]вспомогат'!B19</f>
        <v>21775865</v>
      </c>
      <c r="C21" s="32">
        <f>'[5]вспомогат'!C19</f>
        <v>16048739</v>
      </c>
      <c r="D21" s="37">
        <f>'[5]вспомогат'!D19</f>
        <v>1440449</v>
      </c>
      <c r="E21" s="32">
        <f>'[5]вспомогат'!G19</f>
        <v>18006640.92</v>
      </c>
      <c r="F21" s="37">
        <f>'[5]вспомогат'!H19</f>
        <v>465256.3900000006</v>
      </c>
      <c r="G21" s="38">
        <f>'[5]вспомогат'!I19</f>
        <v>32.29940039529345</v>
      </c>
      <c r="H21" s="34">
        <f>'[5]вспомогат'!J19</f>
        <v>-975192.6099999994</v>
      </c>
      <c r="I21" s="35">
        <f>'[5]вспомогат'!K19</f>
        <v>112.19972435217498</v>
      </c>
      <c r="J21" s="36">
        <f>'[5]вспомогат'!L19</f>
        <v>1957901.9200000018</v>
      </c>
    </row>
    <row r="22" spans="1:10" ht="12.75">
      <c r="A22" s="31" t="s">
        <v>24</v>
      </c>
      <c r="B22" s="32">
        <f>'[5]вспомогат'!B20</f>
        <v>46183131</v>
      </c>
      <c r="C22" s="32">
        <f>'[5]вспомогат'!C20</f>
        <v>34279818</v>
      </c>
      <c r="D22" s="37">
        <f>'[5]вспомогат'!D20</f>
        <v>3603867</v>
      </c>
      <c r="E22" s="32">
        <f>'[5]вспомогат'!G20</f>
        <v>39710171.65</v>
      </c>
      <c r="F22" s="37">
        <f>'[5]вспомогат'!H20</f>
        <v>1900484.0899999961</v>
      </c>
      <c r="G22" s="38">
        <f>'[5]вспомогат'!I20</f>
        <v>52.73457899528468</v>
      </c>
      <c r="H22" s="34">
        <f>'[5]вспомогат'!J20</f>
        <v>-1703382.9100000039</v>
      </c>
      <c r="I22" s="35">
        <f>'[5]вспомогат'!K20</f>
        <v>115.84125577912927</v>
      </c>
      <c r="J22" s="36">
        <f>'[5]вспомогат'!L20</f>
        <v>5430353.6499999985</v>
      </c>
    </row>
    <row r="23" spans="1:10" ht="12.75">
      <c r="A23" s="31" t="s">
        <v>25</v>
      </c>
      <c r="B23" s="32">
        <f>'[5]вспомогат'!B21</f>
        <v>37324280</v>
      </c>
      <c r="C23" s="32">
        <f>'[5]вспомогат'!C21</f>
        <v>28500950</v>
      </c>
      <c r="D23" s="37">
        <f>'[5]вспомогат'!D21</f>
        <v>3910710</v>
      </c>
      <c r="E23" s="32">
        <f>'[5]вспомогат'!G21</f>
        <v>32491986.93</v>
      </c>
      <c r="F23" s="37">
        <f>'[5]вспомогат'!H21</f>
        <v>816750.8099999987</v>
      </c>
      <c r="G23" s="38">
        <f>'[5]вспомогат'!I21</f>
        <v>20.884975106822</v>
      </c>
      <c r="H23" s="34">
        <f>'[5]вспомогат'!J21</f>
        <v>-3093959.1900000013</v>
      </c>
      <c r="I23" s="35">
        <f>'[5]вспомогат'!K21</f>
        <v>114.00317157849125</v>
      </c>
      <c r="J23" s="36">
        <f>'[5]вспомогат'!L21</f>
        <v>3991036.9299999997</v>
      </c>
    </row>
    <row r="24" spans="1:10" ht="12.75">
      <c r="A24" s="31" t="s">
        <v>26</v>
      </c>
      <c r="B24" s="32">
        <f>'[5]вспомогат'!B22</f>
        <v>46681596</v>
      </c>
      <c r="C24" s="32">
        <f>'[5]вспомогат'!C22</f>
        <v>35294140</v>
      </c>
      <c r="D24" s="37">
        <f>'[5]вспомогат'!D22</f>
        <v>3857141</v>
      </c>
      <c r="E24" s="32">
        <f>'[5]вспомогат'!G22</f>
        <v>43399948.54</v>
      </c>
      <c r="F24" s="37">
        <f>'[5]вспомогат'!H22</f>
        <v>1131760.9299999997</v>
      </c>
      <c r="G24" s="38">
        <f>'[5]вспомогат'!I22</f>
        <v>29.341964164649404</v>
      </c>
      <c r="H24" s="34">
        <f>'[5]вспомогат'!J22</f>
        <v>-2725380.0700000003</v>
      </c>
      <c r="I24" s="35">
        <f>'[5]вспомогат'!K22</f>
        <v>122.9664429845861</v>
      </c>
      <c r="J24" s="36">
        <f>'[5]вспомогат'!L22</f>
        <v>8105808.539999999</v>
      </c>
    </row>
    <row r="25" spans="1:10" ht="12.75">
      <c r="A25" s="31" t="s">
        <v>27</v>
      </c>
      <c r="B25" s="32">
        <f>'[5]вспомогат'!B23</f>
        <v>23812429</v>
      </c>
      <c r="C25" s="32">
        <f>'[5]вспомогат'!C23</f>
        <v>17670299</v>
      </c>
      <c r="D25" s="37">
        <f>'[5]вспомогат'!D23</f>
        <v>2210790</v>
      </c>
      <c r="E25" s="32">
        <f>'[5]вспомогат'!G23</f>
        <v>22016699.33</v>
      </c>
      <c r="F25" s="37">
        <f>'[5]вспомогат'!H23</f>
        <v>596993.8099999987</v>
      </c>
      <c r="G25" s="38">
        <f>'[5]вспомогат'!I23</f>
        <v>27.003641684646606</v>
      </c>
      <c r="H25" s="34">
        <f>'[5]вспомогат'!J23</f>
        <v>-1613796.1900000013</v>
      </c>
      <c r="I25" s="35">
        <f>'[5]вспомогат'!K23</f>
        <v>124.59720873993132</v>
      </c>
      <c r="J25" s="36">
        <f>'[5]вспомогат'!L23</f>
        <v>4346400.329999998</v>
      </c>
    </row>
    <row r="26" spans="1:10" ht="12.75">
      <c r="A26" s="31" t="s">
        <v>28</v>
      </c>
      <c r="B26" s="32">
        <f>'[5]вспомогат'!B24</f>
        <v>26448623</v>
      </c>
      <c r="C26" s="32">
        <f>'[5]вспомогат'!C24</f>
        <v>18133530</v>
      </c>
      <c r="D26" s="37">
        <f>'[5]вспомогат'!D24</f>
        <v>2375546</v>
      </c>
      <c r="E26" s="32">
        <f>'[5]вспомогат'!G24</f>
        <v>23809807.76</v>
      </c>
      <c r="F26" s="37">
        <f>'[5]вспомогат'!H24</f>
        <v>635484.0100000016</v>
      </c>
      <c r="G26" s="38">
        <f>'[5]вспомогат'!I24</f>
        <v>26.751071543131626</v>
      </c>
      <c r="H26" s="34">
        <f>'[5]вспомогат'!J24</f>
        <v>-1740061.9899999984</v>
      </c>
      <c r="I26" s="35">
        <f>'[5]вспомогат'!K24</f>
        <v>131.3026628571492</v>
      </c>
      <c r="J26" s="36">
        <f>'[5]вспомогат'!L24</f>
        <v>5676277.760000002</v>
      </c>
    </row>
    <row r="27" spans="1:10" ht="12.75">
      <c r="A27" s="31" t="s">
        <v>29</v>
      </c>
      <c r="B27" s="32">
        <f>'[5]вспомогат'!B25</f>
        <v>37704005</v>
      </c>
      <c r="C27" s="32">
        <f>'[5]вспомогат'!C25</f>
        <v>31637527</v>
      </c>
      <c r="D27" s="37">
        <f>'[5]вспомогат'!D25</f>
        <v>2066052</v>
      </c>
      <c r="E27" s="32">
        <f>'[5]вспомогат'!G25</f>
        <v>36178968.69</v>
      </c>
      <c r="F27" s="37">
        <f>'[5]вспомогат'!H25</f>
        <v>1314492.5199999958</v>
      </c>
      <c r="G27" s="38">
        <f>'[5]вспомогат'!I25</f>
        <v>63.623399604656406</v>
      </c>
      <c r="H27" s="34">
        <f>'[5]вспомогат'!J25</f>
        <v>-751559.4800000042</v>
      </c>
      <c r="I27" s="35">
        <f>'[5]вспомогат'!K25</f>
        <v>114.35460391705077</v>
      </c>
      <c r="J27" s="36">
        <f>'[5]вспомогат'!L25</f>
        <v>4541441.689999998</v>
      </c>
    </row>
    <row r="28" spans="1:10" ht="12.75">
      <c r="A28" s="31" t="s">
        <v>30</v>
      </c>
      <c r="B28" s="32">
        <f>'[5]вспомогат'!B26</f>
        <v>25112760</v>
      </c>
      <c r="C28" s="32">
        <f>'[5]вспомогат'!C26</f>
        <v>18861790</v>
      </c>
      <c r="D28" s="37">
        <f>'[5]вспомогат'!D26</f>
        <v>2752514</v>
      </c>
      <c r="E28" s="32">
        <f>'[5]вспомогат'!G26</f>
        <v>21775411.69</v>
      </c>
      <c r="F28" s="37">
        <f>'[5]вспомогат'!H26</f>
        <v>698686.1600000001</v>
      </c>
      <c r="G28" s="38">
        <f>'[5]вспомогат'!I26</f>
        <v>25.383564261616844</v>
      </c>
      <c r="H28" s="34">
        <f>'[5]вспомогат'!J26</f>
        <v>-2053827.8399999999</v>
      </c>
      <c r="I28" s="35">
        <f>'[5]вспомогат'!K26</f>
        <v>115.44721731076426</v>
      </c>
      <c r="J28" s="36">
        <f>'[5]вспомогат'!L26</f>
        <v>2913621.6900000013</v>
      </c>
    </row>
    <row r="29" spans="1:10" ht="12.75">
      <c r="A29" s="31" t="s">
        <v>31</v>
      </c>
      <c r="B29" s="32">
        <f>'[5]вспомогат'!B27</f>
        <v>19393389</v>
      </c>
      <c r="C29" s="32">
        <f>'[5]вспомогат'!C27</f>
        <v>14741644</v>
      </c>
      <c r="D29" s="37">
        <f>'[5]вспомогат'!D27</f>
        <v>1361308</v>
      </c>
      <c r="E29" s="32">
        <f>'[5]вспомогат'!G27</f>
        <v>16763633.02</v>
      </c>
      <c r="F29" s="37">
        <f>'[5]вспомогат'!H27</f>
        <v>879560.2599999998</v>
      </c>
      <c r="G29" s="38">
        <f>'[5]вспомогат'!I27</f>
        <v>64.61140755802506</v>
      </c>
      <c r="H29" s="34">
        <f>'[5]вспомогат'!J27</f>
        <v>-481747.7400000002</v>
      </c>
      <c r="I29" s="35">
        <f>'[5]вспомогат'!K27</f>
        <v>113.7161704623989</v>
      </c>
      <c r="J29" s="36">
        <f>'[5]вспомогат'!L27</f>
        <v>2021989.0199999996</v>
      </c>
    </row>
    <row r="30" spans="1:10" ht="12.75">
      <c r="A30" s="31" t="s">
        <v>32</v>
      </c>
      <c r="B30" s="32">
        <f>'[5]вспомогат'!B28</f>
        <v>38027298</v>
      </c>
      <c r="C30" s="32">
        <f>'[5]вспомогат'!C28</f>
        <v>29130383</v>
      </c>
      <c r="D30" s="37">
        <f>'[5]вспомогат'!D28</f>
        <v>3164478</v>
      </c>
      <c r="E30" s="32">
        <f>'[5]вспомогат'!G28</f>
        <v>32203804.6</v>
      </c>
      <c r="F30" s="37">
        <f>'[5]вспомогат'!H28</f>
        <v>1214160.2600000016</v>
      </c>
      <c r="G30" s="38">
        <f>'[5]вспомогат'!I28</f>
        <v>38.36842158485544</v>
      </c>
      <c r="H30" s="34">
        <f>'[5]вспомогат'!J28</f>
        <v>-1950317.7399999984</v>
      </c>
      <c r="I30" s="35">
        <f>'[5]вспомогат'!K28</f>
        <v>110.55057051601416</v>
      </c>
      <c r="J30" s="36">
        <f>'[5]вспомогат'!L28</f>
        <v>3073421.6000000015</v>
      </c>
    </row>
    <row r="31" spans="1:10" ht="12.75">
      <c r="A31" s="31" t="s">
        <v>33</v>
      </c>
      <c r="B31" s="32">
        <f>'[5]вспомогат'!B29</f>
        <v>66096498</v>
      </c>
      <c r="C31" s="32">
        <f>'[5]вспомогат'!C29</f>
        <v>49202539</v>
      </c>
      <c r="D31" s="37">
        <f>'[5]вспомогат'!D29</f>
        <v>6812102</v>
      </c>
      <c r="E31" s="32">
        <f>'[5]вспомогат'!G29</f>
        <v>55806782.77</v>
      </c>
      <c r="F31" s="37">
        <f>'[5]вспомогат'!H29</f>
        <v>2898826.120000005</v>
      </c>
      <c r="G31" s="38">
        <f>'[5]вспомогат'!I29</f>
        <v>42.55406216759533</v>
      </c>
      <c r="H31" s="34">
        <f>'[5]вспомогат'!J29</f>
        <v>-3913275.879999995</v>
      </c>
      <c r="I31" s="35">
        <f>'[5]вспомогат'!K29</f>
        <v>113.42256701427542</v>
      </c>
      <c r="J31" s="36">
        <f>'[5]вспомогат'!L29</f>
        <v>6604243.770000003</v>
      </c>
    </row>
    <row r="32" spans="1:10" ht="12.75">
      <c r="A32" s="31" t="s">
        <v>34</v>
      </c>
      <c r="B32" s="32">
        <f>'[5]вспомогат'!B30</f>
        <v>28024000</v>
      </c>
      <c r="C32" s="32">
        <f>'[5]вспомогат'!C30</f>
        <v>21399567</v>
      </c>
      <c r="D32" s="37">
        <f>'[5]вспомогат'!D30</f>
        <v>2375292</v>
      </c>
      <c r="E32" s="32">
        <f>'[5]вспомогат'!G30</f>
        <v>23437754.23</v>
      </c>
      <c r="F32" s="37">
        <f>'[5]вспомогат'!H30</f>
        <v>883635.9900000021</v>
      </c>
      <c r="G32" s="38">
        <f>'[5]вспомогат'!I30</f>
        <v>37.201152110982655</v>
      </c>
      <c r="H32" s="34">
        <f>'[5]вспомогат'!J30</f>
        <v>-1491656.009999998</v>
      </c>
      <c r="I32" s="35">
        <f>'[5]вспомогат'!K30</f>
        <v>109.52443210650009</v>
      </c>
      <c r="J32" s="36">
        <f>'[5]вспомогат'!L30</f>
        <v>2038187.2300000004</v>
      </c>
    </row>
    <row r="33" spans="1:10" ht="12.75">
      <c r="A33" s="31" t="s">
        <v>35</v>
      </c>
      <c r="B33" s="32">
        <f>'[5]вспомогат'!B31</f>
        <v>31068967</v>
      </c>
      <c r="C33" s="32">
        <f>'[5]вспомогат'!C31</f>
        <v>23558111</v>
      </c>
      <c r="D33" s="37">
        <f>'[5]вспомогат'!D31</f>
        <v>2718698</v>
      </c>
      <c r="E33" s="32">
        <f>'[5]вспомогат'!G31</f>
        <v>24792159.8</v>
      </c>
      <c r="F33" s="37">
        <f>'[5]вспомогат'!H31</f>
        <v>1283695.2300000004</v>
      </c>
      <c r="G33" s="38">
        <f>'[5]вспомогат'!I31</f>
        <v>47.217279374171035</v>
      </c>
      <c r="H33" s="34">
        <f>'[5]вспомогат'!J31</f>
        <v>-1435002.7699999996</v>
      </c>
      <c r="I33" s="35">
        <f>'[5]вспомогат'!K31</f>
        <v>105.23831813170419</v>
      </c>
      <c r="J33" s="36">
        <f>'[5]вспомогат'!L31</f>
        <v>1234048.8000000007</v>
      </c>
    </row>
    <row r="34" spans="1:10" ht="12.75">
      <c r="A34" s="31" t="s">
        <v>36</v>
      </c>
      <c r="B34" s="32">
        <f>'[5]вспомогат'!B32</f>
        <v>13616502</v>
      </c>
      <c r="C34" s="32">
        <f>'[5]вспомогат'!C32</f>
        <v>10267724</v>
      </c>
      <c r="D34" s="37">
        <f>'[5]вспомогат'!D32</f>
        <v>1378160</v>
      </c>
      <c r="E34" s="32">
        <f>'[5]вспомогат'!G32</f>
        <v>10802650.88</v>
      </c>
      <c r="F34" s="37">
        <f>'[5]вспомогат'!H32</f>
        <v>237321.65000000037</v>
      </c>
      <c r="G34" s="38">
        <f>'[5]вспомогат'!I32</f>
        <v>17.22018125616767</v>
      </c>
      <c r="H34" s="34">
        <f>'[5]вспомогат'!J32</f>
        <v>-1140838.3499999996</v>
      </c>
      <c r="I34" s="35">
        <f>'[5]вспомогат'!K32</f>
        <v>105.20979021251449</v>
      </c>
      <c r="J34" s="36">
        <f>'[5]вспомогат'!L32</f>
        <v>534926.8800000008</v>
      </c>
    </row>
    <row r="35" spans="1:10" ht="12.75">
      <c r="A35" s="31" t="s">
        <v>37</v>
      </c>
      <c r="B35" s="32">
        <f>'[5]вспомогат'!B33</f>
        <v>25445817</v>
      </c>
      <c r="C35" s="32">
        <f>'[5]вспомогат'!C33</f>
        <v>18731755</v>
      </c>
      <c r="D35" s="37">
        <f>'[5]вспомогат'!D33</f>
        <v>2908725</v>
      </c>
      <c r="E35" s="32">
        <f>'[5]вспомогат'!G33</f>
        <v>19904615.94</v>
      </c>
      <c r="F35" s="37">
        <f>'[5]вспомогат'!H33</f>
        <v>1077674.7900000028</v>
      </c>
      <c r="G35" s="38">
        <f>'[5]вспомогат'!I33</f>
        <v>37.04973106773596</v>
      </c>
      <c r="H35" s="34">
        <f>'[5]вспомогат'!J33</f>
        <v>-1831050.2099999972</v>
      </c>
      <c r="I35" s="35">
        <f>'[5]вспомогат'!K33</f>
        <v>106.26135105867016</v>
      </c>
      <c r="J35" s="36">
        <f>'[5]вспомогат'!L33</f>
        <v>1172860.9400000013</v>
      </c>
    </row>
    <row r="36" spans="1:10" ht="12.75">
      <c r="A36" s="31" t="s">
        <v>38</v>
      </c>
      <c r="B36" s="32">
        <f>'[5]вспомогат'!B34</f>
        <v>20438922</v>
      </c>
      <c r="C36" s="32">
        <f>'[5]вспомогат'!C34</f>
        <v>14589790</v>
      </c>
      <c r="D36" s="37">
        <f>'[5]вспомогат'!D34</f>
        <v>1758400</v>
      </c>
      <c r="E36" s="32">
        <f>'[5]вспомогат'!G34</f>
        <v>18000407.14</v>
      </c>
      <c r="F36" s="37">
        <f>'[5]вспомогат'!H34</f>
        <v>596736.9600000009</v>
      </c>
      <c r="G36" s="38">
        <f>'[5]вспомогат'!I34</f>
        <v>33.93636032757057</v>
      </c>
      <c r="H36" s="34">
        <f>'[5]вспомогат'!J34</f>
        <v>-1161663.039999999</v>
      </c>
      <c r="I36" s="35">
        <f>'[5]вспомогат'!K34</f>
        <v>123.37673907575093</v>
      </c>
      <c r="J36" s="36">
        <f>'[5]вспомогат'!L34</f>
        <v>3410617.1400000006</v>
      </c>
    </row>
    <row r="37" spans="1:10" ht="12.75">
      <c r="A37" s="31" t="s">
        <v>39</v>
      </c>
      <c r="B37" s="32">
        <f>'[5]вспомогат'!B35</f>
        <v>48105508</v>
      </c>
      <c r="C37" s="32">
        <f>'[5]вспомогат'!C35</f>
        <v>34863511</v>
      </c>
      <c r="D37" s="37">
        <f>'[5]вспомогат'!D35</f>
        <v>4509950</v>
      </c>
      <c r="E37" s="32">
        <f>'[5]вспомогат'!G35</f>
        <v>42164014</v>
      </c>
      <c r="F37" s="37">
        <f>'[5]вспомогат'!H35</f>
        <v>1200587.6499999985</v>
      </c>
      <c r="G37" s="38">
        <f>'[5]вспомогат'!I35</f>
        <v>26.62086386767034</v>
      </c>
      <c r="H37" s="34">
        <f>'[5]вспомогат'!J35</f>
        <v>-3309362.3500000015</v>
      </c>
      <c r="I37" s="35">
        <f>'[5]вспомогат'!K35</f>
        <v>120.94024035617066</v>
      </c>
      <c r="J37" s="36">
        <f>'[5]вспомогат'!L35</f>
        <v>7300503</v>
      </c>
    </row>
    <row r="38" spans="1:10" ht="18.75" customHeight="1">
      <c r="A38" s="49" t="s">
        <v>40</v>
      </c>
      <c r="B38" s="40">
        <f>SUM(B18:B37)</f>
        <v>693027300</v>
      </c>
      <c r="C38" s="40">
        <f>SUM(C18:C37)</f>
        <v>522441556</v>
      </c>
      <c r="D38" s="40">
        <f>SUM(D18:D37)</f>
        <v>60415931</v>
      </c>
      <c r="E38" s="40">
        <f>SUM(E18:E37)</f>
        <v>600606152.26</v>
      </c>
      <c r="F38" s="40">
        <f>SUM(F18:F37)</f>
        <v>22518047.910000015</v>
      </c>
      <c r="G38" s="41">
        <f>F38/D38*100</f>
        <v>37.271705553954</v>
      </c>
      <c r="H38" s="40">
        <f>SUM(H18:H37)</f>
        <v>-37897883.08999998</v>
      </c>
      <c r="I38" s="42">
        <f>E38/C38*100</f>
        <v>114.96140484276485</v>
      </c>
      <c r="J38" s="40">
        <f>SUM(J18:J37)</f>
        <v>78164596.26</v>
      </c>
    </row>
    <row r="39" spans="1:10" ht="20.25" customHeight="1">
      <c r="A39" s="50" t="s">
        <v>41</v>
      </c>
      <c r="B39" s="51">
        <f>'[5]вспомогат'!B36</f>
        <v>4239673410</v>
      </c>
      <c r="C39" s="51">
        <f>'[5]вспомогат'!C36</f>
        <v>3291634172</v>
      </c>
      <c r="D39" s="51">
        <f>'[5]вспомогат'!D36</f>
        <v>375448842</v>
      </c>
      <c r="E39" s="51">
        <f>'[5]вспомогат'!G36</f>
        <v>3321616308.5699997</v>
      </c>
      <c r="F39" s="51">
        <f>'[5]вспомогат'!H36</f>
        <v>118866771.98000011</v>
      </c>
      <c r="G39" s="52">
        <f>'[5]вспомогат'!I36</f>
        <v>31.65991173306112</v>
      </c>
      <c r="H39" s="51">
        <f>'[5]вспомогат'!J36</f>
        <v>-256582070.01999998</v>
      </c>
      <c r="I39" s="52">
        <f>'[5]вспомогат'!K36</f>
        <v>100.91085871039498</v>
      </c>
      <c r="J39" s="51">
        <f>'[5]вспомогат'!L36</f>
        <v>29982136.57000007</v>
      </c>
    </row>
    <row r="41" spans="2:5" ht="12.75">
      <c r="B41" s="53"/>
      <c r="E41" s="54"/>
    </row>
    <row r="42" ht="12.75">
      <c r="G42" s="55"/>
    </row>
    <row r="43" spans="2:5" ht="12.75">
      <c r="B43" s="56"/>
      <c r="C43" s="57"/>
      <c r="D43" s="57"/>
      <c r="E43" s="56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01.01.2015 - 10.09.2015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2015-09-11T07:14:38Z</dcterms:created>
  <dcterms:modified xsi:type="dcterms:W3CDTF">2015-09-11T07:15:06Z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