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<sst xmlns="http://schemas.openxmlformats.org/spreadsheetml/2006/main" count="47" uniqueCount="42">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</sst>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09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09.09.2015</v>
          </cell>
        </row>
        <row r="6">
          <cell r="G6" t="str">
            <v>Фактично надійшло на 09.09.2015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734951690.99</v>
          </cell>
          <cell r="H10">
            <v>20313248.919999957</v>
          </cell>
          <cell r="I10">
            <v>18.243933171710054</v>
          </cell>
          <cell r="J10">
            <v>-91029238.08000004</v>
          </cell>
          <cell r="K10">
            <v>96.9150684052196</v>
          </cell>
          <cell r="L10">
            <v>-23394460.00999999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1467050086.99</v>
          </cell>
          <cell r="H11">
            <v>50881644.21000004</v>
          </cell>
          <cell r="I11">
            <v>34.144629648767285</v>
          </cell>
          <cell r="J11">
            <v>-98136355.78999996</v>
          </cell>
          <cell r="K11">
            <v>96.1648188394017</v>
          </cell>
          <cell r="L11">
            <v>-58507913.00999999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128698194.4</v>
          </cell>
          <cell r="H12">
            <v>3641111.6400000006</v>
          </cell>
          <cell r="I12">
            <v>27.550552806343713</v>
          </cell>
          <cell r="J12">
            <v>-9574999.36</v>
          </cell>
          <cell r="K12">
            <v>120.22494580436565</v>
          </cell>
          <cell r="L12">
            <v>21650365.400000006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209998040.74</v>
          </cell>
          <cell r="H13">
            <v>8719275.320000023</v>
          </cell>
          <cell r="I13">
            <v>39.002481068134244</v>
          </cell>
          <cell r="J13">
            <v>-13636418.679999977</v>
          </cell>
          <cell r="K13">
            <v>100.39282152885438</v>
          </cell>
          <cell r="L13">
            <v>821689.7400000095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150733928.4</v>
          </cell>
          <cell r="H14">
            <v>4127719.280000001</v>
          </cell>
          <cell r="I14">
            <v>24.925690545346956</v>
          </cell>
          <cell r="J14">
            <v>-12432380.719999999</v>
          </cell>
          <cell r="K14">
            <v>102.95203555997536</v>
          </cell>
          <cell r="L14">
            <v>4322128.400000006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21405968.37</v>
          </cell>
          <cell r="H15">
            <v>493478.2800000012</v>
          </cell>
          <cell r="I15">
            <v>19.424309757179582</v>
          </cell>
          <cell r="J15">
            <v>-2047040.7199999988</v>
          </cell>
          <cell r="K15">
            <v>94.49721904682863</v>
          </cell>
          <cell r="L15">
            <v>-1246516.629999999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23020396.62</v>
          </cell>
          <cell r="H16">
            <v>640534.8800000027</v>
          </cell>
          <cell r="I16">
            <v>18.3708583212159</v>
          </cell>
          <cell r="J16">
            <v>-2846155.1199999973</v>
          </cell>
          <cell r="K16">
            <v>99.04030061956342</v>
          </cell>
          <cell r="L16">
            <v>-223067.37999999896</v>
          </cell>
        </row>
        <row r="17">
          <cell r="B17">
            <v>97697784</v>
          </cell>
          <cell r="C17">
            <v>75780075</v>
          </cell>
          <cell r="D17">
            <v>7012250</v>
          </cell>
          <cell r="G17">
            <v>87918036.41</v>
          </cell>
          <cell r="H17">
            <v>3415814.5900000036</v>
          </cell>
          <cell r="I17">
            <v>48.712105101786214</v>
          </cell>
          <cell r="J17">
            <v>-3596435.4099999964</v>
          </cell>
          <cell r="K17">
            <v>116.01735206780938</v>
          </cell>
          <cell r="L17">
            <v>12137961.409999996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7952218.49</v>
          </cell>
          <cell r="H18">
            <v>179547.95999999996</v>
          </cell>
          <cell r="I18">
            <v>25.188789703833702</v>
          </cell>
          <cell r="J18">
            <v>-533261.04</v>
          </cell>
          <cell r="K18">
            <v>122.22523884909779</v>
          </cell>
          <cell r="L18">
            <v>1446018.4900000002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17944714.71</v>
          </cell>
          <cell r="H19">
            <v>403330.1799999997</v>
          </cell>
          <cell r="I19">
            <v>28.000309625679193</v>
          </cell>
          <cell r="J19">
            <v>-1037118.8200000003</v>
          </cell>
          <cell r="K19">
            <v>111.81386095194145</v>
          </cell>
          <cell r="L19">
            <v>1895975.710000001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39373454.02</v>
          </cell>
          <cell r="H20">
            <v>1563766.460000001</v>
          </cell>
          <cell r="I20">
            <v>43.39134768291951</v>
          </cell>
          <cell r="J20">
            <v>-2040100.539999999</v>
          </cell>
          <cell r="K20">
            <v>114.85899376711977</v>
          </cell>
          <cell r="L20">
            <v>5093636.020000003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32420994.51</v>
          </cell>
          <cell r="H21">
            <v>745758.3900000006</v>
          </cell>
          <cell r="I21">
            <v>19.069641829744484</v>
          </cell>
          <cell r="J21">
            <v>-3164951.6099999994</v>
          </cell>
          <cell r="K21">
            <v>113.75408367089518</v>
          </cell>
          <cell r="L21">
            <v>3920044.5100000016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43262594.08</v>
          </cell>
          <cell r="H22">
            <v>994406.4699999988</v>
          </cell>
          <cell r="I22">
            <v>25.78092089451744</v>
          </cell>
          <cell r="J22">
            <v>-2862734.530000001</v>
          </cell>
          <cell r="K22">
            <v>122.5772722610609</v>
          </cell>
          <cell r="L22">
            <v>7968454.079999998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21974025.5</v>
          </cell>
          <cell r="H23">
            <v>554319.9800000004</v>
          </cell>
          <cell r="I23">
            <v>25.073389150484687</v>
          </cell>
          <cell r="J23">
            <v>-1656470.0199999996</v>
          </cell>
          <cell r="K23">
            <v>124.35570841217798</v>
          </cell>
          <cell r="L23">
            <v>4303726.5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23754711.71</v>
          </cell>
          <cell r="H24">
            <v>580387.9600000009</v>
          </cell>
          <cell r="I24">
            <v>24.4317710538967</v>
          </cell>
          <cell r="J24">
            <v>-1795158.039999999</v>
          </cell>
          <cell r="K24">
            <v>130.9988276413914</v>
          </cell>
          <cell r="L24">
            <v>5621181.710000001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35857211.6</v>
          </cell>
          <cell r="H25">
            <v>992735.4299999997</v>
          </cell>
          <cell r="I25">
            <v>48.04987628578563</v>
          </cell>
          <cell r="J25">
            <v>-1073316.5700000003</v>
          </cell>
          <cell r="K25">
            <v>113.33759304259148</v>
          </cell>
          <cell r="L25">
            <v>4219684.6000000015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21722554.73</v>
          </cell>
          <cell r="H26">
            <v>645829.1999999993</v>
          </cell>
          <cell r="I26">
            <v>23.463248506637903</v>
          </cell>
          <cell r="J26">
            <v>-2106684.8000000007</v>
          </cell>
          <cell r="K26">
            <v>115.1669843106089</v>
          </cell>
          <cell r="L26">
            <v>2860764.7300000004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16715949.54</v>
          </cell>
          <cell r="H27">
            <v>831876.7799999993</v>
          </cell>
          <cell r="I27">
            <v>61.108638162708175</v>
          </cell>
          <cell r="J27">
            <v>-529431.2200000007</v>
          </cell>
          <cell r="K27">
            <v>113.39270938845083</v>
          </cell>
          <cell r="L27">
            <v>1974305.539999999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31963910.98</v>
          </cell>
          <cell r="H28">
            <v>974266.6400000006</v>
          </cell>
          <cell r="I28">
            <v>30.787594036046407</v>
          </cell>
          <cell r="J28">
            <v>-2190211.3599999994</v>
          </cell>
          <cell r="K28">
            <v>109.72705364018043</v>
          </cell>
          <cell r="L28">
            <v>2833527.9800000004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55461710.43</v>
          </cell>
          <cell r="H29">
            <v>2553753.780000001</v>
          </cell>
          <cell r="I29">
            <v>37.488484171258754</v>
          </cell>
          <cell r="J29">
            <v>-4258348.219999999</v>
          </cell>
          <cell r="K29">
            <v>112.72123666219744</v>
          </cell>
          <cell r="L29">
            <v>6259171.43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23386548.16</v>
          </cell>
          <cell r="H30">
            <v>832429.9200000018</v>
          </cell>
          <cell r="I30">
            <v>35.04537210582959</v>
          </cell>
          <cell r="J30">
            <v>-1542862.0799999982</v>
          </cell>
          <cell r="K30">
            <v>109.28514656394684</v>
          </cell>
          <cell r="L30">
            <v>1986981.1600000001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24646634.51</v>
          </cell>
          <cell r="H31">
            <v>1138169.9400000013</v>
          </cell>
          <cell r="I31">
            <v>41.86452265018039</v>
          </cell>
          <cell r="J31">
            <v>-1580528.0599999987</v>
          </cell>
          <cell r="K31">
            <v>104.62058910410941</v>
          </cell>
          <cell r="L31">
            <v>1088523.5100000016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10769297.74</v>
          </cell>
          <cell r="H32">
            <v>203968.50999999978</v>
          </cell>
          <cell r="I32">
            <v>14.800060225227824</v>
          </cell>
          <cell r="J32">
            <v>-1174191.4900000002</v>
          </cell>
          <cell r="K32">
            <v>104.88495541952628</v>
          </cell>
          <cell r="L32">
            <v>501573.7400000002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19779461.44</v>
          </cell>
          <cell r="H33">
            <v>952520.2900000028</v>
          </cell>
          <cell r="I33">
            <v>32.747003927837895</v>
          </cell>
          <cell r="J33">
            <v>-1956204.7099999972</v>
          </cell>
          <cell r="K33">
            <v>105.5932102464505</v>
          </cell>
          <cell r="L33">
            <v>1047706.4400000013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17905887.6</v>
          </cell>
          <cell r="H34">
            <v>502217.4200000018</v>
          </cell>
          <cell r="I34">
            <v>28.561045268425943</v>
          </cell>
          <cell r="J34">
            <v>-1256182.5799999982</v>
          </cell>
          <cell r="K34">
            <v>122.72889191688161</v>
          </cell>
          <cell r="L34">
            <v>3316097.6000000015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42042724.13</v>
          </cell>
          <cell r="H35">
            <v>1079297.7800000012</v>
          </cell>
          <cell r="I35">
            <v>23.931479949888608</v>
          </cell>
          <cell r="J35">
            <v>-3430652.219999999</v>
          </cell>
          <cell r="K35">
            <v>120.5923411729817</v>
          </cell>
          <cell r="L35">
            <v>7179213.130000003</v>
          </cell>
        </row>
        <row r="36">
          <cell r="B36">
            <v>4239673410</v>
          </cell>
          <cell r="C36">
            <v>3291634172</v>
          </cell>
          <cell r="D36">
            <v>375448842</v>
          </cell>
          <cell r="G36">
            <v>3310710946.799999</v>
          </cell>
          <cell r="H36">
            <v>107961410.21000007</v>
          </cell>
          <cell r="I36">
            <v>28.755291835471976</v>
          </cell>
          <cell r="J36">
            <v>-267487431.79000005</v>
          </cell>
          <cell r="K36">
            <v>100.57955331009363</v>
          </cell>
          <cell r="L36">
            <v>19076774.800000064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734951690.99</v>
      </c>
      <c r="F10" s="32">
        <f>'[5]вспомогат'!H10</f>
        <v>20313248.919999957</v>
      </c>
      <c r="G10" s="33">
        <f>'[5]вспомогат'!I10</f>
        <v>18.243933171710054</v>
      </c>
      <c r="H10" s="34">
        <f>'[5]вспомогат'!J10</f>
        <v>-91029238.08000004</v>
      </c>
      <c r="I10" s="35">
        <f>'[5]вспомогат'!K10</f>
        <v>96.9150684052196</v>
      </c>
      <c r="J10" s="36">
        <f>'[5]вспомогат'!L10</f>
        <v>-23394460.00999999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1467050086.99</v>
      </c>
      <c r="F12" s="37">
        <f>'[5]вспомогат'!H11</f>
        <v>50881644.21000004</v>
      </c>
      <c r="G12" s="38">
        <f>'[5]вспомогат'!I11</f>
        <v>34.144629648767285</v>
      </c>
      <c r="H12" s="34">
        <f>'[5]вспомогат'!J11</f>
        <v>-98136355.78999996</v>
      </c>
      <c r="I12" s="35">
        <f>'[5]вспомогат'!K11</f>
        <v>96.1648188394017</v>
      </c>
      <c r="J12" s="36">
        <f>'[5]вспомогат'!L11</f>
        <v>-58507913.00999999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128698194.4</v>
      </c>
      <c r="F13" s="37">
        <f>'[5]вспомогат'!H12</f>
        <v>3641111.6400000006</v>
      </c>
      <c r="G13" s="38">
        <f>'[5]вспомогат'!I12</f>
        <v>27.550552806343713</v>
      </c>
      <c r="H13" s="34">
        <f>'[5]вспомогат'!J12</f>
        <v>-9574999.36</v>
      </c>
      <c r="I13" s="35">
        <f>'[5]вспомогат'!K12</f>
        <v>120.22494580436565</v>
      </c>
      <c r="J13" s="36">
        <f>'[5]вспомогат'!L12</f>
        <v>21650365.400000006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209998040.74</v>
      </c>
      <c r="F14" s="37">
        <f>'[5]вспомогат'!H13</f>
        <v>8719275.320000023</v>
      </c>
      <c r="G14" s="38">
        <f>'[5]вспомогат'!I13</f>
        <v>39.002481068134244</v>
      </c>
      <c r="H14" s="34">
        <f>'[5]вспомогат'!J13</f>
        <v>-13636418.679999977</v>
      </c>
      <c r="I14" s="35">
        <f>'[5]вспомогат'!K13</f>
        <v>100.39282152885438</v>
      </c>
      <c r="J14" s="36">
        <f>'[5]вспомогат'!L13</f>
        <v>821689.7400000095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150733928.4</v>
      </c>
      <c r="F15" s="37">
        <f>'[5]вспомогат'!H14</f>
        <v>4127719.280000001</v>
      </c>
      <c r="G15" s="38">
        <f>'[5]вспомогат'!I14</f>
        <v>24.925690545346956</v>
      </c>
      <c r="H15" s="34">
        <f>'[5]вспомогат'!J14</f>
        <v>-12432380.719999999</v>
      </c>
      <c r="I15" s="35">
        <f>'[5]вспомогат'!K14</f>
        <v>102.95203555997536</v>
      </c>
      <c r="J15" s="36">
        <f>'[5]вспомогат'!L14</f>
        <v>4322128.400000006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21405968.37</v>
      </c>
      <c r="F16" s="37">
        <f>'[5]вспомогат'!H15</f>
        <v>493478.2800000012</v>
      </c>
      <c r="G16" s="38">
        <f>'[5]вспомогат'!I15</f>
        <v>19.424309757179582</v>
      </c>
      <c r="H16" s="34">
        <f>'[5]вспомогат'!J15</f>
        <v>-2047040.7199999988</v>
      </c>
      <c r="I16" s="35">
        <f>'[5]вспомогат'!K15</f>
        <v>94.49721904682863</v>
      </c>
      <c r="J16" s="36">
        <f>'[5]вспомогат'!L15</f>
        <v>-1246516.629999999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1977886218.9</v>
      </c>
      <c r="F17" s="40">
        <f>SUM(F12:F16)</f>
        <v>67863228.73000006</v>
      </c>
      <c r="G17" s="41">
        <f>F17/D17*100</f>
        <v>33.31684788971722</v>
      </c>
      <c r="H17" s="40">
        <f>SUM(H12:H16)</f>
        <v>-135827195.26999992</v>
      </c>
      <c r="I17" s="42">
        <f>E17/C17*100</f>
        <v>98.36087703990867</v>
      </c>
      <c r="J17" s="40">
        <f>SUM(J12:J16)</f>
        <v>-32960246.099999968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23020396.62</v>
      </c>
      <c r="F18" s="44">
        <f>'[5]вспомогат'!H16</f>
        <v>640534.8800000027</v>
      </c>
      <c r="G18" s="45">
        <f>'[5]вспомогат'!I16</f>
        <v>18.3708583212159</v>
      </c>
      <c r="H18" s="46">
        <f>'[5]вспомогат'!J16</f>
        <v>-2846155.1199999973</v>
      </c>
      <c r="I18" s="47">
        <f>'[5]вспомогат'!K16</f>
        <v>99.04030061956342</v>
      </c>
      <c r="J18" s="48">
        <f>'[5]вспомогат'!L16</f>
        <v>-223067.37999999896</v>
      </c>
    </row>
    <row r="19" spans="1:10" ht="12.75">
      <c r="A19" s="31" t="s">
        <v>21</v>
      </c>
      <c r="B19" s="32">
        <f>'[5]вспомогат'!B17</f>
        <v>97697784</v>
      </c>
      <c r="C19" s="32">
        <f>'[5]вспомогат'!C17</f>
        <v>75780075</v>
      </c>
      <c r="D19" s="37">
        <f>'[5]вспомогат'!D17</f>
        <v>7012250</v>
      </c>
      <c r="E19" s="32">
        <f>'[5]вспомогат'!G17</f>
        <v>87918036.41</v>
      </c>
      <c r="F19" s="37">
        <f>'[5]вспомогат'!H17</f>
        <v>3415814.5900000036</v>
      </c>
      <c r="G19" s="38">
        <f>'[5]вспомогат'!I17</f>
        <v>48.712105101786214</v>
      </c>
      <c r="H19" s="34">
        <f>'[5]вспомогат'!J17</f>
        <v>-3596435.4099999964</v>
      </c>
      <c r="I19" s="35">
        <f>'[5]вспомогат'!K17</f>
        <v>116.01735206780938</v>
      </c>
      <c r="J19" s="36">
        <f>'[5]вспомогат'!L17</f>
        <v>12137961.409999996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7952218.49</v>
      </c>
      <c r="F20" s="37">
        <f>'[5]вспомогат'!H18</f>
        <v>179547.95999999996</v>
      </c>
      <c r="G20" s="38">
        <f>'[5]вспомогат'!I18</f>
        <v>25.188789703833702</v>
      </c>
      <c r="H20" s="34">
        <f>'[5]вспомогат'!J18</f>
        <v>-533261.04</v>
      </c>
      <c r="I20" s="35">
        <f>'[5]вспомогат'!K18</f>
        <v>122.22523884909779</v>
      </c>
      <c r="J20" s="36">
        <f>'[5]вспомогат'!L18</f>
        <v>1446018.4900000002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17944714.71</v>
      </c>
      <c r="F21" s="37">
        <f>'[5]вспомогат'!H19</f>
        <v>403330.1799999997</v>
      </c>
      <c r="G21" s="38">
        <f>'[5]вспомогат'!I19</f>
        <v>28.000309625679193</v>
      </c>
      <c r="H21" s="34">
        <f>'[5]вспомогат'!J19</f>
        <v>-1037118.8200000003</v>
      </c>
      <c r="I21" s="35">
        <f>'[5]вспомогат'!K19</f>
        <v>111.81386095194145</v>
      </c>
      <c r="J21" s="36">
        <f>'[5]вспомогат'!L19</f>
        <v>1895975.710000001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39373454.02</v>
      </c>
      <c r="F22" s="37">
        <f>'[5]вспомогат'!H20</f>
        <v>1563766.460000001</v>
      </c>
      <c r="G22" s="38">
        <f>'[5]вспомогат'!I20</f>
        <v>43.39134768291951</v>
      </c>
      <c r="H22" s="34">
        <f>'[5]вспомогат'!J20</f>
        <v>-2040100.539999999</v>
      </c>
      <c r="I22" s="35">
        <f>'[5]вспомогат'!K20</f>
        <v>114.85899376711977</v>
      </c>
      <c r="J22" s="36">
        <f>'[5]вспомогат'!L20</f>
        <v>5093636.020000003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32420994.51</v>
      </c>
      <c r="F23" s="37">
        <f>'[5]вспомогат'!H21</f>
        <v>745758.3900000006</v>
      </c>
      <c r="G23" s="38">
        <f>'[5]вспомогат'!I21</f>
        <v>19.069641829744484</v>
      </c>
      <c r="H23" s="34">
        <f>'[5]вспомогат'!J21</f>
        <v>-3164951.6099999994</v>
      </c>
      <c r="I23" s="35">
        <f>'[5]вспомогат'!K21</f>
        <v>113.75408367089518</v>
      </c>
      <c r="J23" s="36">
        <f>'[5]вспомогат'!L21</f>
        <v>3920044.5100000016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43262594.08</v>
      </c>
      <c r="F24" s="37">
        <f>'[5]вспомогат'!H22</f>
        <v>994406.4699999988</v>
      </c>
      <c r="G24" s="38">
        <f>'[5]вспомогат'!I22</f>
        <v>25.78092089451744</v>
      </c>
      <c r="H24" s="34">
        <f>'[5]вспомогат'!J22</f>
        <v>-2862734.530000001</v>
      </c>
      <c r="I24" s="35">
        <f>'[5]вспомогат'!K22</f>
        <v>122.5772722610609</v>
      </c>
      <c r="J24" s="36">
        <f>'[5]вспомогат'!L22</f>
        <v>7968454.079999998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21974025.5</v>
      </c>
      <c r="F25" s="37">
        <f>'[5]вспомогат'!H23</f>
        <v>554319.9800000004</v>
      </c>
      <c r="G25" s="38">
        <f>'[5]вспомогат'!I23</f>
        <v>25.073389150484687</v>
      </c>
      <c r="H25" s="34">
        <f>'[5]вспомогат'!J23</f>
        <v>-1656470.0199999996</v>
      </c>
      <c r="I25" s="35">
        <f>'[5]вспомогат'!K23</f>
        <v>124.35570841217798</v>
      </c>
      <c r="J25" s="36">
        <f>'[5]вспомогат'!L23</f>
        <v>4303726.5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23754711.71</v>
      </c>
      <c r="F26" s="37">
        <f>'[5]вспомогат'!H24</f>
        <v>580387.9600000009</v>
      </c>
      <c r="G26" s="38">
        <f>'[5]вспомогат'!I24</f>
        <v>24.4317710538967</v>
      </c>
      <c r="H26" s="34">
        <f>'[5]вспомогат'!J24</f>
        <v>-1795158.039999999</v>
      </c>
      <c r="I26" s="35">
        <f>'[5]вспомогат'!K24</f>
        <v>130.9988276413914</v>
      </c>
      <c r="J26" s="36">
        <f>'[5]вспомогат'!L24</f>
        <v>5621181.710000001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35857211.6</v>
      </c>
      <c r="F27" s="37">
        <f>'[5]вспомогат'!H25</f>
        <v>992735.4299999997</v>
      </c>
      <c r="G27" s="38">
        <f>'[5]вспомогат'!I25</f>
        <v>48.04987628578563</v>
      </c>
      <c r="H27" s="34">
        <f>'[5]вспомогат'!J25</f>
        <v>-1073316.5700000003</v>
      </c>
      <c r="I27" s="35">
        <f>'[5]вспомогат'!K25</f>
        <v>113.33759304259148</v>
      </c>
      <c r="J27" s="36">
        <f>'[5]вспомогат'!L25</f>
        <v>4219684.6000000015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21722554.73</v>
      </c>
      <c r="F28" s="37">
        <f>'[5]вспомогат'!H26</f>
        <v>645829.1999999993</v>
      </c>
      <c r="G28" s="38">
        <f>'[5]вспомогат'!I26</f>
        <v>23.463248506637903</v>
      </c>
      <c r="H28" s="34">
        <f>'[5]вспомогат'!J26</f>
        <v>-2106684.8000000007</v>
      </c>
      <c r="I28" s="35">
        <f>'[5]вспомогат'!K26</f>
        <v>115.1669843106089</v>
      </c>
      <c r="J28" s="36">
        <f>'[5]вспомогат'!L26</f>
        <v>2860764.7300000004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16715949.54</v>
      </c>
      <c r="F29" s="37">
        <f>'[5]вспомогат'!H27</f>
        <v>831876.7799999993</v>
      </c>
      <c r="G29" s="38">
        <f>'[5]вспомогат'!I27</f>
        <v>61.108638162708175</v>
      </c>
      <c r="H29" s="34">
        <f>'[5]вспомогат'!J27</f>
        <v>-529431.2200000007</v>
      </c>
      <c r="I29" s="35">
        <f>'[5]вспомогат'!K27</f>
        <v>113.39270938845083</v>
      </c>
      <c r="J29" s="36">
        <f>'[5]вспомогат'!L27</f>
        <v>1974305.539999999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31963910.98</v>
      </c>
      <c r="F30" s="37">
        <f>'[5]вспомогат'!H28</f>
        <v>974266.6400000006</v>
      </c>
      <c r="G30" s="38">
        <f>'[5]вспомогат'!I28</f>
        <v>30.787594036046407</v>
      </c>
      <c r="H30" s="34">
        <f>'[5]вспомогат'!J28</f>
        <v>-2190211.3599999994</v>
      </c>
      <c r="I30" s="35">
        <f>'[5]вспомогат'!K28</f>
        <v>109.72705364018043</v>
      </c>
      <c r="J30" s="36">
        <f>'[5]вспомогат'!L28</f>
        <v>2833527.9800000004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55461710.43</v>
      </c>
      <c r="F31" s="37">
        <f>'[5]вспомогат'!H29</f>
        <v>2553753.780000001</v>
      </c>
      <c r="G31" s="38">
        <f>'[5]вспомогат'!I29</f>
        <v>37.488484171258754</v>
      </c>
      <c r="H31" s="34">
        <f>'[5]вспомогат'!J29</f>
        <v>-4258348.219999999</v>
      </c>
      <c r="I31" s="35">
        <f>'[5]вспомогат'!K29</f>
        <v>112.72123666219744</v>
      </c>
      <c r="J31" s="36">
        <f>'[5]вспомогат'!L29</f>
        <v>6259171.43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23386548.16</v>
      </c>
      <c r="F32" s="37">
        <f>'[5]вспомогат'!H30</f>
        <v>832429.9200000018</v>
      </c>
      <c r="G32" s="38">
        <f>'[5]вспомогат'!I30</f>
        <v>35.04537210582959</v>
      </c>
      <c r="H32" s="34">
        <f>'[5]вспомогат'!J30</f>
        <v>-1542862.0799999982</v>
      </c>
      <c r="I32" s="35">
        <f>'[5]вспомогат'!K30</f>
        <v>109.28514656394684</v>
      </c>
      <c r="J32" s="36">
        <f>'[5]вспомогат'!L30</f>
        <v>1986981.1600000001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24646634.51</v>
      </c>
      <c r="F33" s="37">
        <f>'[5]вспомогат'!H31</f>
        <v>1138169.9400000013</v>
      </c>
      <c r="G33" s="38">
        <f>'[5]вспомогат'!I31</f>
        <v>41.86452265018039</v>
      </c>
      <c r="H33" s="34">
        <f>'[5]вспомогат'!J31</f>
        <v>-1580528.0599999987</v>
      </c>
      <c r="I33" s="35">
        <f>'[5]вспомогат'!K31</f>
        <v>104.62058910410941</v>
      </c>
      <c r="J33" s="36">
        <f>'[5]вспомогат'!L31</f>
        <v>1088523.5100000016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10769297.74</v>
      </c>
      <c r="F34" s="37">
        <f>'[5]вспомогат'!H32</f>
        <v>203968.50999999978</v>
      </c>
      <c r="G34" s="38">
        <f>'[5]вспомогат'!I32</f>
        <v>14.800060225227824</v>
      </c>
      <c r="H34" s="34">
        <f>'[5]вспомогат'!J32</f>
        <v>-1174191.4900000002</v>
      </c>
      <c r="I34" s="35">
        <f>'[5]вспомогат'!K32</f>
        <v>104.88495541952628</v>
      </c>
      <c r="J34" s="36">
        <f>'[5]вспомогат'!L32</f>
        <v>501573.7400000002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19779461.44</v>
      </c>
      <c r="F35" s="37">
        <f>'[5]вспомогат'!H33</f>
        <v>952520.2900000028</v>
      </c>
      <c r="G35" s="38">
        <f>'[5]вспомогат'!I33</f>
        <v>32.747003927837895</v>
      </c>
      <c r="H35" s="34">
        <f>'[5]вспомогат'!J33</f>
        <v>-1956204.7099999972</v>
      </c>
      <c r="I35" s="35">
        <f>'[5]вспомогат'!K33</f>
        <v>105.5932102464505</v>
      </c>
      <c r="J35" s="36">
        <f>'[5]вспомогат'!L33</f>
        <v>1047706.4400000013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17905887.6</v>
      </c>
      <c r="F36" s="37">
        <f>'[5]вспомогат'!H34</f>
        <v>502217.4200000018</v>
      </c>
      <c r="G36" s="38">
        <f>'[5]вспомогат'!I34</f>
        <v>28.561045268425943</v>
      </c>
      <c r="H36" s="34">
        <f>'[5]вспомогат'!J34</f>
        <v>-1256182.5799999982</v>
      </c>
      <c r="I36" s="35">
        <f>'[5]вспомогат'!K34</f>
        <v>122.72889191688161</v>
      </c>
      <c r="J36" s="36">
        <f>'[5]вспомогат'!L34</f>
        <v>3316097.6000000015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42042724.13</v>
      </c>
      <c r="F37" s="37">
        <f>'[5]вспомогат'!H35</f>
        <v>1079297.7800000012</v>
      </c>
      <c r="G37" s="38">
        <f>'[5]вспомогат'!I35</f>
        <v>23.931479949888608</v>
      </c>
      <c r="H37" s="34">
        <f>'[5]вспомогат'!J35</f>
        <v>-3430652.219999999</v>
      </c>
      <c r="I37" s="35">
        <f>'[5]вспомогат'!K35</f>
        <v>120.5923411729817</v>
      </c>
      <c r="J37" s="36">
        <f>'[5]вспомогат'!L35</f>
        <v>7179213.130000003</v>
      </c>
    </row>
    <row r="38" spans="1:10" ht="18.75" customHeight="1">
      <c r="A38" s="49" t="s">
        <v>40</v>
      </c>
      <c r="B38" s="40">
        <f>SUM(B18:B37)</f>
        <v>693027300</v>
      </c>
      <c r="C38" s="40">
        <f>SUM(C18:C37)</f>
        <v>522441556</v>
      </c>
      <c r="D38" s="40">
        <f>SUM(D18:D37)</f>
        <v>60415931</v>
      </c>
      <c r="E38" s="40">
        <f>SUM(E18:E37)</f>
        <v>597873036.9100001</v>
      </c>
      <c r="F38" s="40">
        <f>SUM(F18:F37)</f>
        <v>19784932.560000014</v>
      </c>
      <c r="G38" s="41">
        <f>F38/D38*100</f>
        <v>32.74787333824254</v>
      </c>
      <c r="H38" s="40">
        <f>SUM(H18:H37)</f>
        <v>-40630998.43999998</v>
      </c>
      <c r="I38" s="42">
        <f>E38/C38*100</f>
        <v>114.43826204935353</v>
      </c>
      <c r="J38" s="40">
        <f>SUM(J18:J37)</f>
        <v>75431480.91000003</v>
      </c>
    </row>
    <row r="39" spans="1:10" ht="20.25" customHeight="1">
      <c r="A39" s="50" t="s">
        <v>41</v>
      </c>
      <c r="B39" s="51">
        <f>'[5]вспомогат'!B36</f>
        <v>4239673410</v>
      </c>
      <c r="C39" s="51">
        <f>'[5]вспомогат'!C36</f>
        <v>3291634172</v>
      </c>
      <c r="D39" s="51">
        <f>'[5]вспомогат'!D36</f>
        <v>375448842</v>
      </c>
      <c r="E39" s="51">
        <f>'[5]вспомогат'!G36</f>
        <v>3310710946.799999</v>
      </c>
      <c r="F39" s="51">
        <f>'[5]вспомогат'!H36</f>
        <v>107961410.21000007</v>
      </c>
      <c r="G39" s="52">
        <f>'[5]вспомогат'!I36</f>
        <v>28.755291835471976</v>
      </c>
      <c r="H39" s="51">
        <f>'[5]вспомогат'!J36</f>
        <v>-267487431.79000005</v>
      </c>
      <c r="I39" s="52">
        <f>'[5]вспомогат'!K36</f>
        <v>100.57955331009363</v>
      </c>
      <c r="J39" s="51">
        <f>'[5]вспомогат'!L36</f>
        <v>19076774.800000064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01.01.2015 - 09.09.2015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2015-09-10T07:19:08Z</dcterms:created>
  <dcterms:modified xsi:type="dcterms:W3CDTF">2015-09-10T07:19:31Z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