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<sst xmlns="http://schemas.openxmlformats.org/spreadsheetml/2006/main" count="47" uniqueCount="42">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</sst>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08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08.09.2015</v>
          </cell>
        </row>
        <row r="6">
          <cell r="G6" t="str">
            <v>Фактично надійшло на 08.09.2015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733940012.37</v>
          </cell>
          <cell r="H10">
            <v>19301570.299999952</v>
          </cell>
          <cell r="I10">
            <v>17.335314505773482</v>
          </cell>
          <cell r="J10">
            <v>-92040916.70000005</v>
          </cell>
          <cell r="K10">
            <v>96.78166249043176</v>
          </cell>
          <cell r="L10">
            <v>-24406138.629999995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1463757700.04</v>
          </cell>
          <cell r="H11">
            <v>47589257.25999999</v>
          </cell>
          <cell r="I11">
            <v>31.935240883651634</v>
          </cell>
          <cell r="J11">
            <v>-101428742.74000001</v>
          </cell>
          <cell r="K11">
            <v>95.94900358032929</v>
          </cell>
          <cell r="L11">
            <v>-61800299.96000004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128430840.41</v>
          </cell>
          <cell r="H12">
            <v>3373757.649999991</v>
          </cell>
          <cell r="I12">
            <v>25.52761285070919</v>
          </cell>
          <cell r="J12">
            <v>-9842353.350000009</v>
          </cell>
          <cell r="K12">
            <v>119.97519390141018</v>
          </cell>
          <cell r="L12">
            <v>21383011.409999996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209842124.69</v>
          </cell>
          <cell r="H13">
            <v>8563359.27000001</v>
          </cell>
          <cell r="I13">
            <v>38.30504778782538</v>
          </cell>
          <cell r="J13">
            <v>-13792334.72999999</v>
          </cell>
          <cell r="K13">
            <v>100.31828344208948</v>
          </cell>
          <cell r="L13">
            <v>665773.6899999976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150367442.4</v>
          </cell>
          <cell r="H14">
            <v>3761233.280000001</v>
          </cell>
          <cell r="I14">
            <v>22.712624199129237</v>
          </cell>
          <cell r="J14">
            <v>-12798866.719999999</v>
          </cell>
          <cell r="K14">
            <v>102.70172376816625</v>
          </cell>
          <cell r="L14">
            <v>3955642.400000006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21368642.44</v>
          </cell>
          <cell r="H15">
            <v>456152.3500000015</v>
          </cell>
          <cell r="I15">
            <v>17.955085161732757</v>
          </cell>
          <cell r="J15">
            <v>-2084366.6499999985</v>
          </cell>
          <cell r="K15">
            <v>94.33244273200049</v>
          </cell>
          <cell r="L15">
            <v>-1283842.5599999987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22999819.2</v>
          </cell>
          <cell r="H16">
            <v>619957.4600000009</v>
          </cell>
          <cell r="I16">
            <v>17.780687700942753</v>
          </cell>
          <cell r="J16">
            <v>-2866732.539999999</v>
          </cell>
          <cell r="K16">
            <v>98.95177069992666</v>
          </cell>
          <cell r="L16">
            <v>-243644.80000000075</v>
          </cell>
        </row>
        <row r="17">
          <cell r="B17">
            <v>97697784</v>
          </cell>
          <cell r="C17">
            <v>75780075</v>
          </cell>
          <cell r="D17">
            <v>7012250</v>
          </cell>
          <cell r="G17">
            <v>87809713.11</v>
          </cell>
          <cell r="H17">
            <v>3307491.2900000066</v>
          </cell>
          <cell r="I17">
            <v>47.167332739135176</v>
          </cell>
          <cell r="J17">
            <v>-3704758.7099999934</v>
          </cell>
          <cell r="K17">
            <v>115.87440776483793</v>
          </cell>
          <cell r="L17">
            <v>12029638.11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7934338.89</v>
          </cell>
          <cell r="H18">
            <v>161668.3599999994</v>
          </cell>
          <cell r="I18">
            <v>22.680459982968706</v>
          </cell>
          <cell r="J18">
            <v>-551140.6400000006</v>
          </cell>
          <cell r="K18">
            <v>121.9504302050352</v>
          </cell>
          <cell r="L18">
            <v>1428138.8899999997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17908665.7</v>
          </cell>
          <cell r="H19">
            <v>367281.16999999806</v>
          </cell>
          <cell r="I19">
            <v>25.497686485255507</v>
          </cell>
          <cell r="J19">
            <v>-1073167.830000002</v>
          </cell>
          <cell r="K19">
            <v>111.58923888038805</v>
          </cell>
          <cell r="L19">
            <v>1859926.6999999993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39158831.27</v>
          </cell>
          <cell r="H20">
            <v>1349143.710000001</v>
          </cell>
          <cell r="I20">
            <v>37.43600166154858</v>
          </cell>
          <cell r="J20">
            <v>-2254723.289999999</v>
          </cell>
          <cell r="K20">
            <v>114.23290307433956</v>
          </cell>
          <cell r="L20">
            <v>4879013.270000003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32382279.17</v>
          </cell>
          <cell r="H21">
            <v>707043.0500000007</v>
          </cell>
          <cell r="I21">
            <v>18.079659448028636</v>
          </cell>
          <cell r="J21">
            <v>-3203666.9499999993</v>
          </cell>
          <cell r="K21">
            <v>113.61824490060859</v>
          </cell>
          <cell r="L21">
            <v>3881329.170000002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43231383.7</v>
          </cell>
          <cell r="H22">
            <v>963196.0900000036</v>
          </cell>
          <cell r="I22">
            <v>24.971762504922783</v>
          </cell>
          <cell r="J22">
            <v>-2893944.9099999964</v>
          </cell>
          <cell r="K22">
            <v>122.48884290706616</v>
          </cell>
          <cell r="L22">
            <v>7937243.700000003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21834974.57</v>
          </cell>
          <cell r="H23">
            <v>415269.05000000075</v>
          </cell>
          <cell r="I23">
            <v>18.78374020146648</v>
          </cell>
          <cell r="J23">
            <v>-1795520.9499999993</v>
          </cell>
          <cell r="K23">
            <v>123.56878946983296</v>
          </cell>
          <cell r="L23">
            <v>4164675.5700000003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23674896.7</v>
          </cell>
          <cell r="H24">
            <v>500572.94999999925</v>
          </cell>
          <cell r="I24">
            <v>21.071911467931972</v>
          </cell>
          <cell r="J24">
            <v>-1874973.0500000007</v>
          </cell>
          <cell r="K24">
            <v>130.5586761099466</v>
          </cell>
          <cell r="L24">
            <v>5541366.699999999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35772499.48</v>
          </cell>
          <cell r="H25">
            <v>908023.3099999949</v>
          </cell>
          <cell r="I25">
            <v>43.949683260634046</v>
          </cell>
          <cell r="J25">
            <v>-1158028.690000005</v>
          </cell>
          <cell r="K25">
            <v>113.06983469346386</v>
          </cell>
          <cell r="L25">
            <v>4134972.4799999967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21659762.25</v>
          </cell>
          <cell r="H26">
            <v>583036.7199999988</v>
          </cell>
          <cell r="I26">
            <v>21.18197109987447</v>
          </cell>
          <cell r="J26">
            <v>-2169477.280000001</v>
          </cell>
          <cell r="K26">
            <v>114.8340759281065</v>
          </cell>
          <cell r="L26">
            <v>2797972.25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16708878.89</v>
          </cell>
          <cell r="H27">
            <v>824806.1300000008</v>
          </cell>
          <cell r="I27">
            <v>60.58923696915032</v>
          </cell>
          <cell r="J27">
            <v>-536501.8699999992</v>
          </cell>
          <cell r="K27">
            <v>113.34474560639234</v>
          </cell>
          <cell r="L27">
            <v>1967234.8900000006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31904330.52</v>
          </cell>
          <cell r="H28">
            <v>914686.1799999997</v>
          </cell>
          <cell r="I28">
            <v>28.904804520682394</v>
          </cell>
          <cell r="J28">
            <v>-2249791.8200000003</v>
          </cell>
          <cell r="K28">
            <v>109.5225233392915</v>
          </cell>
          <cell r="L28">
            <v>2773947.5199999996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54938666.63</v>
          </cell>
          <cell r="H29">
            <v>2030709.9800000042</v>
          </cell>
          <cell r="I29">
            <v>29.810328441940598</v>
          </cell>
          <cell r="J29">
            <v>-4781392.019999996</v>
          </cell>
          <cell r="K29">
            <v>111.6581943667582</v>
          </cell>
          <cell r="L29">
            <v>5736127.630000003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23323392.88</v>
          </cell>
          <cell r="H30">
            <v>769274.6400000006</v>
          </cell>
          <cell r="I30">
            <v>32.38652931934266</v>
          </cell>
          <cell r="J30">
            <v>-1606017.3599999994</v>
          </cell>
          <cell r="K30">
            <v>108.99002246166943</v>
          </cell>
          <cell r="L30">
            <v>1923825.879999999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24564191.74</v>
          </cell>
          <cell r="H31">
            <v>1055727.169999998</v>
          </cell>
          <cell r="I31">
            <v>38.832086903363226</v>
          </cell>
          <cell r="J31">
            <v>-1662970.830000002</v>
          </cell>
          <cell r="K31">
            <v>104.27063417775729</v>
          </cell>
          <cell r="L31">
            <v>1006080.7399999984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10757997.69</v>
          </cell>
          <cell r="H32">
            <v>192668.45999999903</v>
          </cell>
          <cell r="I32">
            <v>13.980122772392104</v>
          </cell>
          <cell r="J32">
            <v>-1185491.540000001</v>
          </cell>
          <cell r="K32">
            <v>104.77490133159013</v>
          </cell>
          <cell r="L32">
            <v>490273.6899999995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19734308.68</v>
          </cell>
          <cell r="H33">
            <v>907367.5300000012</v>
          </cell>
          <cell r="I33">
            <v>31.19468254991452</v>
          </cell>
          <cell r="J33">
            <v>-2001357.4699999988</v>
          </cell>
          <cell r="K33">
            <v>105.35216096943398</v>
          </cell>
          <cell r="L33">
            <v>1002553.6799999997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17871620.91</v>
          </cell>
          <cell r="H34">
            <v>467950.73000000045</v>
          </cell>
          <cell r="I34">
            <v>26.61230266151049</v>
          </cell>
          <cell r="J34">
            <v>-1290449.2699999996</v>
          </cell>
          <cell r="K34">
            <v>122.49402431426361</v>
          </cell>
          <cell r="L34">
            <v>3281830.91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41932912.36</v>
          </cell>
          <cell r="H35">
            <v>969486.0099999979</v>
          </cell>
          <cell r="I35">
            <v>21.496602179625004</v>
          </cell>
          <cell r="J35">
            <v>-3540463.990000002</v>
          </cell>
          <cell r="K35">
            <v>120.27736495042052</v>
          </cell>
          <cell r="L35">
            <v>7069401.359999999</v>
          </cell>
        </row>
        <row r="36">
          <cell r="B36">
            <v>4239673410</v>
          </cell>
          <cell r="C36">
            <v>3291634172</v>
          </cell>
          <cell r="D36">
            <v>375448842</v>
          </cell>
          <cell r="G36">
            <v>3303810226.689999</v>
          </cell>
          <cell r="H36">
            <v>101060690.09999996</v>
          </cell>
          <cell r="I36">
            <v>26.917299720956382</v>
          </cell>
          <cell r="J36">
            <v>-274388151.9</v>
          </cell>
          <cell r="K36">
            <v>100.36990911060451</v>
          </cell>
          <cell r="L36">
            <v>12176054.689999973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733940012.37</v>
      </c>
      <c r="F10" s="32">
        <f>'[5]вспомогат'!H10</f>
        <v>19301570.299999952</v>
      </c>
      <c r="G10" s="33">
        <f>'[5]вспомогат'!I10</f>
        <v>17.335314505773482</v>
      </c>
      <c r="H10" s="34">
        <f>'[5]вспомогат'!J10</f>
        <v>-92040916.70000005</v>
      </c>
      <c r="I10" s="35">
        <f>'[5]вспомогат'!K10</f>
        <v>96.78166249043176</v>
      </c>
      <c r="J10" s="36">
        <f>'[5]вспомогат'!L10</f>
        <v>-24406138.629999995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1463757700.04</v>
      </c>
      <c r="F12" s="37">
        <f>'[5]вспомогат'!H11</f>
        <v>47589257.25999999</v>
      </c>
      <c r="G12" s="38">
        <f>'[5]вспомогат'!I11</f>
        <v>31.935240883651634</v>
      </c>
      <c r="H12" s="34">
        <f>'[5]вспомогат'!J11</f>
        <v>-101428742.74000001</v>
      </c>
      <c r="I12" s="35">
        <f>'[5]вспомогат'!K11</f>
        <v>95.94900358032929</v>
      </c>
      <c r="J12" s="36">
        <f>'[5]вспомогат'!L11</f>
        <v>-61800299.96000004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128430840.41</v>
      </c>
      <c r="F13" s="37">
        <f>'[5]вспомогат'!H12</f>
        <v>3373757.649999991</v>
      </c>
      <c r="G13" s="38">
        <f>'[5]вспомогат'!I12</f>
        <v>25.52761285070919</v>
      </c>
      <c r="H13" s="34">
        <f>'[5]вспомогат'!J12</f>
        <v>-9842353.350000009</v>
      </c>
      <c r="I13" s="35">
        <f>'[5]вспомогат'!K12</f>
        <v>119.97519390141018</v>
      </c>
      <c r="J13" s="36">
        <f>'[5]вспомогат'!L12</f>
        <v>21383011.409999996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209842124.69</v>
      </c>
      <c r="F14" s="37">
        <f>'[5]вспомогат'!H13</f>
        <v>8563359.27000001</v>
      </c>
      <c r="G14" s="38">
        <f>'[5]вспомогат'!I13</f>
        <v>38.30504778782538</v>
      </c>
      <c r="H14" s="34">
        <f>'[5]вспомогат'!J13</f>
        <v>-13792334.72999999</v>
      </c>
      <c r="I14" s="35">
        <f>'[5]вспомогат'!K13</f>
        <v>100.31828344208948</v>
      </c>
      <c r="J14" s="36">
        <f>'[5]вспомогат'!L13</f>
        <v>665773.6899999976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150367442.4</v>
      </c>
      <c r="F15" s="37">
        <f>'[5]вспомогат'!H14</f>
        <v>3761233.280000001</v>
      </c>
      <c r="G15" s="38">
        <f>'[5]вспомогат'!I14</f>
        <v>22.712624199129237</v>
      </c>
      <c r="H15" s="34">
        <f>'[5]вспомогат'!J14</f>
        <v>-12798866.719999999</v>
      </c>
      <c r="I15" s="35">
        <f>'[5]вспомогат'!K14</f>
        <v>102.70172376816625</v>
      </c>
      <c r="J15" s="36">
        <f>'[5]вспомогат'!L14</f>
        <v>3955642.400000006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21368642.44</v>
      </c>
      <c r="F16" s="37">
        <f>'[5]вспомогат'!H15</f>
        <v>456152.3500000015</v>
      </c>
      <c r="G16" s="38">
        <f>'[5]вспомогат'!I15</f>
        <v>17.955085161732757</v>
      </c>
      <c r="H16" s="34">
        <f>'[5]вспомогат'!J15</f>
        <v>-2084366.6499999985</v>
      </c>
      <c r="I16" s="35">
        <f>'[5]вспомогат'!K15</f>
        <v>94.33244273200049</v>
      </c>
      <c r="J16" s="36">
        <f>'[5]вспомогат'!L15</f>
        <v>-1283842.5599999987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1973766749.9800003</v>
      </c>
      <c r="F17" s="40">
        <f>SUM(F12:F16)</f>
        <v>63743759.809999995</v>
      </c>
      <c r="G17" s="41">
        <f>F17/D17*100</f>
        <v>31.294431303260478</v>
      </c>
      <c r="H17" s="40">
        <f>SUM(H12:H16)</f>
        <v>-139946664.19000003</v>
      </c>
      <c r="I17" s="42">
        <f>E17/C17*100</f>
        <v>98.1560146104939</v>
      </c>
      <c r="J17" s="40">
        <f>SUM(J12:J16)</f>
        <v>-37079715.02000004</v>
      </c>
    </row>
    <row r="18" spans="1:10" ht="20.25" customHeight="1">
      <c r="A18" s="31" t="s">
        <v>20</v>
      </c>
      <c r="B18" s="43">
        <f>'[5]вспомогат'!B16</f>
        <v>31007947</v>
      </c>
      <c r="C18" s="43">
        <f>'[5]вспомогат'!C16</f>
        <v>23243464</v>
      </c>
      <c r="D18" s="44">
        <f>'[5]вспомогат'!D16</f>
        <v>3486690</v>
      </c>
      <c r="E18" s="43">
        <f>'[5]вспомогат'!G16</f>
        <v>22999819.2</v>
      </c>
      <c r="F18" s="44">
        <f>'[5]вспомогат'!H16</f>
        <v>619957.4600000009</v>
      </c>
      <c r="G18" s="45">
        <f>'[5]вспомогат'!I16</f>
        <v>17.780687700942753</v>
      </c>
      <c r="H18" s="46">
        <f>'[5]вспомогат'!J16</f>
        <v>-2866732.539999999</v>
      </c>
      <c r="I18" s="47">
        <f>'[5]вспомогат'!K16</f>
        <v>98.95177069992666</v>
      </c>
      <c r="J18" s="48">
        <f>'[5]вспомогат'!L16</f>
        <v>-243644.80000000075</v>
      </c>
    </row>
    <row r="19" spans="1:10" ht="12.75">
      <c r="A19" s="31" t="s">
        <v>21</v>
      </c>
      <c r="B19" s="32">
        <f>'[5]вспомогат'!B17</f>
        <v>97697784</v>
      </c>
      <c r="C19" s="32">
        <f>'[5]вспомогат'!C17</f>
        <v>75780075</v>
      </c>
      <c r="D19" s="37">
        <f>'[5]вспомогат'!D17</f>
        <v>7012250</v>
      </c>
      <c r="E19" s="32">
        <f>'[5]вспомогат'!G17</f>
        <v>87809713.11</v>
      </c>
      <c r="F19" s="37">
        <f>'[5]вспомогат'!H17</f>
        <v>3307491.2900000066</v>
      </c>
      <c r="G19" s="38">
        <f>'[5]вспомогат'!I17</f>
        <v>47.167332739135176</v>
      </c>
      <c r="H19" s="34">
        <f>'[5]вспомогат'!J17</f>
        <v>-3704758.7099999934</v>
      </c>
      <c r="I19" s="35">
        <f>'[5]вспомогат'!K17</f>
        <v>115.87440776483793</v>
      </c>
      <c r="J19" s="36">
        <f>'[5]вспомогат'!L17</f>
        <v>12029638.11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7934338.89</v>
      </c>
      <c r="F20" s="37">
        <f>'[5]вспомогат'!H18</f>
        <v>161668.3599999994</v>
      </c>
      <c r="G20" s="38">
        <f>'[5]вспомогат'!I18</f>
        <v>22.680459982968706</v>
      </c>
      <c r="H20" s="34">
        <f>'[5]вспомогат'!J18</f>
        <v>-551140.6400000006</v>
      </c>
      <c r="I20" s="35">
        <f>'[5]вспомогат'!K18</f>
        <v>121.9504302050352</v>
      </c>
      <c r="J20" s="36">
        <f>'[5]вспомогат'!L18</f>
        <v>1428138.8899999997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17908665.7</v>
      </c>
      <c r="F21" s="37">
        <f>'[5]вспомогат'!H19</f>
        <v>367281.16999999806</v>
      </c>
      <c r="G21" s="38">
        <f>'[5]вспомогат'!I19</f>
        <v>25.497686485255507</v>
      </c>
      <c r="H21" s="34">
        <f>'[5]вспомогат'!J19</f>
        <v>-1073167.830000002</v>
      </c>
      <c r="I21" s="35">
        <f>'[5]вспомогат'!K19</f>
        <v>111.58923888038805</v>
      </c>
      <c r="J21" s="36">
        <f>'[5]вспомогат'!L19</f>
        <v>1859926.6999999993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39158831.27</v>
      </c>
      <c r="F22" s="37">
        <f>'[5]вспомогат'!H20</f>
        <v>1349143.710000001</v>
      </c>
      <c r="G22" s="38">
        <f>'[5]вспомогат'!I20</f>
        <v>37.43600166154858</v>
      </c>
      <c r="H22" s="34">
        <f>'[5]вспомогат'!J20</f>
        <v>-2254723.289999999</v>
      </c>
      <c r="I22" s="35">
        <f>'[5]вспомогат'!K20</f>
        <v>114.23290307433956</v>
      </c>
      <c r="J22" s="36">
        <f>'[5]вспомогат'!L20</f>
        <v>4879013.270000003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32382279.17</v>
      </c>
      <c r="F23" s="37">
        <f>'[5]вспомогат'!H21</f>
        <v>707043.0500000007</v>
      </c>
      <c r="G23" s="38">
        <f>'[5]вспомогат'!I21</f>
        <v>18.079659448028636</v>
      </c>
      <c r="H23" s="34">
        <f>'[5]вспомогат'!J21</f>
        <v>-3203666.9499999993</v>
      </c>
      <c r="I23" s="35">
        <f>'[5]вспомогат'!K21</f>
        <v>113.61824490060859</v>
      </c>
      <c r="J23" s="36">
        <f>'[5]вспомогат'!L21</f>
        <v>3881329.170000002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43231383.7</v>
      </c>
      <c r="F24" s="37">
        <f>'[5]вспомогат'!H22</f>
        <v>963196.0900000036</v>
      </c>
      <c r="G24" s="38">
        <f>'[5]вспомогат'!I22</f>
        <v>24.971762504922783</v>
      </c>
      <c r="H24" s="34">
        <f>'[5]вспомогат'!J22</f>
        <v>-2893944.9099999964</v>
      </c>
      <c r="I24" s="35">
        <f>'[5]вспомогат'!K22</f>
        <v>122.48884290706616</v>
      </c>
      <c r="J24" s="36">
        <f>'[5]вспомогат'!L22</f>
        <v>7937243.700000003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21834974.57</v>
      </c>
      <c r="F25" s="37">
        <f>'[5]вспомогат'!H23</f>
        <v>415269.05000000075</v>
      </c>
      <c r="G25" s="38">
        <f>'[5]вспомогат'!I23</f>
        <v>18.78374020146648</v>
      </c>
      <c r="H25" s="34">
        <f>'[5]вспомогат'!J23</f>
        <v>-1795520.9499999993</v>
      </c>
      <c r="I25" s="35">
        <f>'[5]вспомогат'!K23</f>
        <v>123.56878946983296</v>
      </c>
      <c r="J25" s="36">
        <f>'[5]вспомогат'!L23</f>
        <v>4164675.5700000003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23674896.7</v>
      </c>
      <c r="F26" s="37">
        <f>'[5]вспомогат'!H24</f>
        <v>500572.94999999925</v>
      </c>
      <c r="G26" s="38">
        <f>'[5]вспомогат'!I24</f>
        <v>21.071911467931972</v>
      </c>
      <c r="H26" s="34">
        <f>'[5]вспомогат'!J24</f>
        <v>-1874973.0500000007</v>
      </c>
      <c r="I26" s="35">
        <f>'[5]вспомогат'!K24</f>
        <v>130.5586761099466</v>
      </c>
      <c r="J26" s="36">
        <f>'[5]вспомогат'!L24</f>
        <v>5541366.699999999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35772499.48</v>
      </c>
      <c r="F27" s="37">
        <f>'[5]вспомогат'!H25</f>
        <v>908023.3099999949</v>
      </c>
      <c r="G27" s="38">
        <f>'[5]вспомогат'!I25</f>
        <v>43.949683260634046</v>
      </c>
      <c r="H27" s="34">
        <f>'[5]вспомогат'!J25</f>
        <v>-1158028.690000005</v>
      </c>
      <c r="I27" s="35">
        <f>'[5]вспомогат'!K25</f>
        <v>113.06983469346386</v>
      </c>
      <c r="J27" s="36">
        <f>'[5]вспомогат'!L25</f>
        <v>4134972.4799999967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21659762.25</v>
      </c>
      <c r="F28" s="37">
        <f>'[5]вспомогат'!H26</f>
        <v>583036.7199999988</v>
      </c>
      <c r="G28" s="38">
        <f>'[5]вспомогат'!I26</f>
        <v>21.18197109987447</v>
      </c>
      <c r="H28" s="34">
        <f>'[5]вспомогат'!J26</f>
        <v>-2169477.280000001</v>
      </c>
      <c r="I28" s="35">
        <f>'[5]вспомогат'!K26</f>
        <v>114.8340759281065</v>
      </c>
      <c r="J28" s="36">
        <f>'[5]вспомогат'!L26</f>
        <v>2797972.25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16708878.89</v>
      </c>
      <c r="F29" s="37">
        <f>'[5]вспомогат'!H27</f>
        <v>824806.1300000008</v>
      </c>
      <c r="G29" s="38">
        <f>'[5]вспомогат'!I27</f>
        <v>60.58923696915032</v>
      </c>
      <c r="H29" s="34">
        <f>'[5]вспомогат'!J27</f>
        <v>-536501.8699999992</v>
      </c>
      <c r="I29" s="35">
        <f>'[5]вспомогат'!K27</f>
        <v>113.34474560639234</v>
      </c>
      <c r="J29" s="36">
        <f>'[5]вспомогат'!L27</f>
        <v>1967234.8900000006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31904330.52</v>
      </c>
      <c r="F30" s="37">
        <f>'[5]вспомогат'!H28</f>
        <v>914686.1799999997</v>
      </c>
      <c r="G30" s="38">
        <f>'[5]вспомогат'!I28</f>
        <v>28.904804520682394</v>
      </c>
      <c r="H30" s="34">
        <f>'[5]вспомогат'!J28</f>
        <v>-2249791.8200000003</v>
      </c>
      <c r="I30" s="35">
        <f>'[5]вспомогат'!K28</f>
        <v>109.5225233392915</v>
      </c>
      <c r="J30" s="36">
        <f>'[5]вспомогат'!L28</f>
        <v>2773947.5199999996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54938666.63</v>
      </c>
      <c r="F31" s="37">
        <f>'[5]вспомогат'!H29</f>
        <v>2030709.9800000042</v>
      </c>
      <c r="G31" s="38">
        <f>'[5]вспомогат'!I29</f>
        <v>29.810328441940598</v>
      </c>
      <c r="H31" s="34">
        <f>'[5]вспомогат'!J29</f>
        <v>-4781392.019999996</v>
      </c>
      <c r="I31" s="35">
        <f>'[5]вспомогат'!K29</f>
        <v>111.6581943667582</v>
      </c>
      <c r="J31" s="36">
        <f>'[5]вспомогат'!L29</f>
        <v>5736127.630000003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23323392.88</v>
      </c>
      <c r="F32" s="37">
        <f>'[5]вспомогат'!H30</f>
        <v>769274.6400000006</v>
      </c>
      <c r="G32" s="38">
        <f>'[5]вспомогат'!I30</f>
        <v>32.38652931934266</v>
      </c>
      <c r="H32" s="34">
        <f>'[5]вспомогат'!J30</f>
        <v>-1606017.3599999994</v>
      </c>
      <c r="I32" s="35">
        <f>'[5]вспомогат'!K30</f>
        <v>108.99002246166943</v>
      </c>
      <c r="J32" s="36">
        <f>'[5]вспомогат'!L30</f>
        <v>1923825.879999999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24564191.74</v>
      </c>
      <c r="F33" s="37">
        <f>'[5]вспомогат'!H31</f>
        <v>1055727.169999998</v>
      </c>
      <c r="G33" s="38">
        <f>'[5]вспомогат'!I31</f>
        <v>38.832086903363226</v>
      </c>
      <c r="H33" s="34">
        <f>'[5]вспомогат'!J31</f>
        <v>-1662970.830000002</v>
      </c>
      <c r="I33" s="35">
        <f>'[5]вспомогат'!K31</f>
        <v>104.27063417775729</v>
      </c>
      <c r="J33" s="36">
        <f>'[5]вспомогат'!L31</f>
        <v>1006080.7399999984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10757997.69</v>
      </c>
      <c r="F34" s="37">
        <f>'[5]вспомогат'!H32</f>
        <v>192668.45999999903</v>
      </c>
      <c r="G34" s="38">
        <f>'[5]вспомогат'!I32</f>
        <v>13.980122772392104</v>
      </c>
      <c r="H34" s="34">
        <f>'[5]вспомогат'!J32</f>
        <v>-1185491.540000001</v>
      </c>
      <c r="I34" s="35">
        <f>'[5]вспомогат'!K32</f>
        <v>104.77490133159013</v>
      </c>
      <c r="J34" s="36">
        <f>'[5]вспомогат'!L32</f>
        <v>490273.6899999995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19734308.68</v>
      </c>
      <c r="F35" s="37">
        <f>'[5]вспомогат'!H33</f>
        <v>907367.5300000012</v>
      </c>
      <c r="G35" s="38">
        <f>'[5]вспомогат'!I33</f>
        <v>31.19468254991452</v>
      </c>
      <c r="H35" s="34">
        <f>'[5]вспомогат'!J33</f>
        <v>-2001357.4699999988</v>
      </c>
      <c r="I35" s="35">
        <f>'[5]вспомогат'!K33</f>
        <v>105.35216096943398</v>
      </c>
      <c r="J35" s="36">
        <f>'[5]вспомогат'!L33</f>
        <v>1002553.6799999997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17871620.91</v>
      </c>
      <c r="F36" s="37">
        <f>'[5]вспомогат'!H34</f>
        <v>467950.73000000045</v>
      </c>
      <c r="G36" s="38">
        <f>'[5]вспомогат'!I34</f>
        <v>26.61230266151049</v>
      </c>
      <c r="H36" s="34">
        <f>'[5]вспомогат'!J34</f>
        <v>-1290449.2699999996</v>
      </c>
      <c r="I36" s="35">
        <f>'[5]вспомогат'!K34</f>
        <v>122.49402431426361</v>
      </c>
      <c r="J36" s="36">
        <f>'[5]вспомогат'!L34</f>
        <v>3281830.91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41932912.36</v>
      </c>
      <c r="F37" s="37">
        <f>'[5]вспомогат'!H35</f>
        <v>969486.0099999979</v>
      </c>
      <c r="G37" s="38">
        <f>'[5]вспомогат'!I35</f>
        <v>21.496602179625004</v>
      </c>
      <c r="H37" s="34">
        <f>'[5]вспомогат'!J35</f>
        <v>-3540463.990000002</v>
      </c>
      <c r="I37" s="35">
        <f>'[5]вспомогат'!K35</f>
        <v>120.27736495042052</v>
      </c>
      <c r="J37" s="36">
        <f>'[5]вспомогат'!L35</f>
        <v>7069401.359999999</v>
      </c>
    </row>
    <row r="38" spans="1:10" ht="18.75" customHeight="1">
      <c r="A38" s="49" t="s">
        <v>40</v>
      </c>
      <c r="B38" s="40">
        <f>SUM(B18:B37)</f>
        <v>693027300</v>
      </c>
      <c r="C38" s="40">
        <f>SUM(C18:C37)</f>
        <v>522441556</v>
      </c>
      <c r="D38" s="40">
        <f>SUM(D18:D37)</f>
        <v>60415931</v>
      </c>
      <c r="E38" s="40">
        <f>SUM(E18:E37)</f>
        <v>596103464.34</v>
      </c>
      <c r="F38" s="40">
        <f>SUM(F18:F37)</f>
        <v>18015359.990000006</v>
      </c>
      <c r="G38" s="41">
        <f>F38/D38*100</f>
        <v>29.8188899712561</v>
      </c>
      <c r="H38" s="40">
        <f>SUM(H18:H37)</f>
        <v>-42400571.01</v>
      </c>
      <c r="I38" s="42">
        <f>E38/C38*100</f>
        <v>114.09954998679316</v>
      </c>
      <c r="J38" s="40">
        <f>SUM(J18:J37)</f>
        <v>73661908.34</v>
      </c>
    </row>
    <row r="39" spans="1:10" ht="20.25" customHeight="1">
      <c r="A39" s="50" t="s">
        <v>41</v>
      </c>
      <c r="B39" s="51">
        <f>'[5]вспомогат'!B36</f>
        <v>4239673410</v>
      </c>
      <c r="C39" s="51">
        <f>'[5]вспомогат'!C36</f>
        <v>3291634172</v>
      </c>
      <c r="D39" s="51">
        <f>'[5]вспомогат'!D36</f>
        <v>375448842</v>
      </c>
      <c r="E39" s="51">
        <f>'[5]вспомогат'!G36</f>
        <v>3303810226.689999</v>
      </c>
      <c r="F39" s="51">
        <f>'[5]вспомогат'!H36</f>
        <v>101060690.09999996</v>
      </c>
      <c r="G39" s="52">
        <f>'[5]вспомогат'!I36</f>
        <v>26.917299720956382</v>
      </c>
      <c r="H39" s="51">
        <f>'[5]вспомогат'!J36</f>
        <v>-274388151.9</v>
      </c>
      <c r="I39" s="52">
        <f>'[5]вспомогат'!K36</f>
        <v>100.36990911060451</v>
      </c>
      <c r="J39" s="51">
        <f>'[5]вспомогат'!L36</f>
        <v>12176054.689999973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01.01.2015 - 08.09.2015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2015-09-09T07:09:05Z</dcterms:created>
  <dcterms:modified xsi:type="dcterms:W3CDTF">2015-09-09T07:09:24Z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