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<sst xmlns="http://schemas.openxmlformats.org/spreadsheetml/2006/main" count="47" uniqueCount="42">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</sst>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07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07.09.2015</v>
          </cell>
        </row>
        <row r="6">
          <cell r="G6" t="str">
            <v>Фактично надійшло на 07.09.2015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732448369.11</v>
          </cell>
          <cell r="H10">
            <v>17809927.03999996</v>
          </cell>
          <cell r="I10">
            <v>15.995625317763885</v>
          </cell>
          <cell r="J10">
            <v>-93532559.96000004</v>
          </cell>
          <cell r="K10">
            <v>96.58496560497477</v>
          </cell>
          <cell r="L10">
            <v>-25897781.889999986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1459880473.74</v>
          </cell>
          <cell r="H11">
            <v>43712030.96000004</v>
          </cell>
          <cell r="I11">
            <v>29.333389899206836</v>
          </cell>
          <cell r="J11">
            <v>-105305969.03999996</v>
          </cell>
          <cell r="K11">
            <v>95.69485222718507</v>
          </cell>
          <cell r="L11">
            <v>-65677526.25999999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128153765.97</v>
          </cell>
          <cell r="H12">
            <v>3096683.2099999934</v>
          </cell>
          <cell r="I12">
            <v>23.43112289235459</v>
          </cell>
          <cell r="J12">
            <v>-10119427.790000007</v>
          </cell>
          <cell r="K12">
            <v>119.7163615247162</v>
          </cell>
          <cell r="L12">
            <v>21105936.97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209549940.45</v>
          </cell>
          <cell r="H13">
            <v>8271175.030000001</v>
          </cell>
          <cell r="I13">
            <v>36.99806872468375</v>
          </cell>
          <cell r="J13">
            <v>-14084518.969999999</v>
          </cell>
          <cell r="K13">
            <v>100.1786002328724</v>
          </cell>
          <cell r="L13">
            <v>373589.4499999881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150007444.6</v>
          </cell>
          <cell r="H14">
            <v>3401235.4799999893</v>
          </cell>
          <cell r="I14">
            <v>20.53873756800979</v>
          </cell>
          <cell r="J14">
            <v>-13158864.52000001</v>
          </cell>
          <cell r="K14">
            <v>102.45584344977658</v>
          </cell>
          <cell r="L14">
            <v>3595644.599999994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21277224.58</v>
          </cell>
          <cell r="H15">
            <v>364734.48999999836</v>
          </cell>
          <cell r="I15">
            <v>14.35669207748489</v>
          </cell>
          <cell r="J15">
            <v>-2175784.5100000016</v>
          </cell>
          <cell r="K15">
            <v>93.9288761475838</v>
          </cell>
          <cell r="L15">
            <v>-1375260.4200000018</v>
          </cell>
        </row>
        <row r="16">
          <cell r="B16">
            <v>30922947</v>
          </cell>
          <cell r="C16">
            <v>23158464</v>
          </cell>
          <cell r="D16">
            <v>3401690</v>
          </cell>
          <cell r="G16">
            <v>22939287.06</v>
          </cell>
          <cell r="H16">
            <v>559425.3200000003</v>
          </cell>
          <cell r="I16">
            <v>16.44551149575653</v>
          </cell>
          <cell r="J16">
            <v>-2842264.6799999997</v>
          </cell>
          <cell r="K16">
            <v>99.05357738751584</v>
          </cell>
          <cell r="L16">
            <v>-219176.94000000134</v>
          </cell>
        </row>
        <row r="17">
          <cell r="B17">
            <v>97697784</v>
          </cell>
          <cell r="C17">
            <v>75780075</v>
          </cell>
          <cell r="D17">
            <v>7012250</v>
          </cell>
          <cell r="G17">
            <v>87685029.12</v>
          </cell>
          <cell r="H17">
            <v>3182807.300000012</v>
          </cell>
          <cell r="I17">
            <v>45.38924453634728</v>
          </cell>
          <cell r="J17">
            <v>-3829442.699999988</v>
          </cell>
          <cell r="K17">
            <v>115.70987376299114</v>
          </cell>
          <cell r="L17">
            <v>11904954.120000005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7914346.86</v>
          </cell>
          <cell r="H18">
            <v>141676.33000000007</v>
          </cell>
          <cell r="I18">
            <v>19.87577738215989</v>
          </cell>
          <cell r="J18">
            <v>-571132.6699999999</v>
          </cell>
          <cell r="K18">
            <v>121.6431536073284</v>
          </cell>
          <cell r="L18">
            <v>1408146.8600000003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17863944.9</v>
          </cell>
          <cell r="H19">
            <v>322560.3699999973</v>
          </cell>
          <cell r="I19">
            <v>22.393043419100387</v>
          </cell>
          <cell r="J19">
            <v>-1117888.6300000027</v>
          </cell>
          <cell r="K19">
            <v>111.31058271930274</v>
          </cell>
          <cell r="L19">
            <v>1815205.8999999985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38999617.11</v>
          </cell>
          <cell r="H20">
            <v>1189929.549999997</v>
          </cell>
          <cell r="I20">
            <v>33.018131634713406</v>
          </cell>
          <cell r="J20">
            <v>-2413937.450000003</v>
          </cell>
          <cell r="K20">
            <v>113.76844856644222</v>
          </cell>
          <cell r="L20">
            <v>4719799.109999999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32316872.89</v>
          </cell>
          <cell r="H21">
            <v>641636.7699999996</v>
          </cell>
          <cell r="I21">
            <v>16.40716826356338</v>
          </cell>
          <cell r="J21">
            <v>-3269073.2300000004</v>
          </cell>
          <cell r="K21">
            <v>113.38875683091266</v>
          </cell>
          <cell r="L21">
            <v>3815922.8900000006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43171990.76</v>
          </cell>
          <cell r="H22">
            <v>903803.1499999985</v>
          </cell>
          <cell r="I22">
            <v>23.431944800565976</v>
          </cell>
          <cell r="J22">
            <v>-2953337.8500000015</v>
          </cell>
          <cell r="K22">
            <v>122.32056301697676</v>
          </cell>
          <cell r="L22">
            <v>7877850.759999998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21737039.71</v>
          </cell>
          <cell r="H23">
            <v>317334.19000000134</v>
          </cell>
          <cell r="I23">
            <v>14.353882096445222</v>
          </cell>
          <cell r="J23">
            <v>-1893455.8099999987</v>
          </cell>
          <cell r="K23">
            <v>123.01455515834792</v>
          </cell>
          <cell r="L23">
            <v>4066740.710000001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23593163.81</v>
          </cell>
          <cell r="H24">
            <v>418840.05999999866</v>
          </cell>
          <cell r="I24">
            <v>17.631317600248476</v>
          </cell>
          <cell r="J24">
            <v>-1956705.9400000013</v>
          </cell>
          <cell r="K24">
            <v>130.10794814909175</v>
          </cell>
          <cell r="L24">
            <v>5459633.809999999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35586342.04</v>
          </cell>
          <cell r="H25">
            <v>721865.8699999973</v>
          </cell>
          <cell r="I25">
            <v>34.93938535912926</v>
          </cell>
          <cell r="J25">
            <v>-1344186.1300000027</v>
          </cell>
          <cell r="K25">
            <v>112.48142764129447</v>
          </cell>
          <cell r="L25">
            <v>3948815.039999999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21532600.33</v>
          </cell>
          <cell r="H26">
            <v>455874.799999997</v>
          </cell>
          <cell r="I26">
            <v>16.562124661309515</v>
          </cell>
          <cell r="J26">
            <v>-2296639.200000003</v>
          </cell>
          <cell r="K26">
            <v>114.15989855681777</v>
          </cell>
          <cell r="L26">
            <v>2670810.329999998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16655732.8</v>
          </cell>
          <cell r="H27">
            <v>771660.040000001</v>
          </cell>
          <cell r="I27">
            <v>56.68519100747229</v>
          </cell>
          <cell r="J27">
            <v>-589647.959999999</v>
          </cell>
          <cell r="K27">
            <v>112.98422889604443</v>
          </cell>
          <cell r="L27">
            <v>1914088.8000000007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31824337.14</v>
          </cell>
          <cell r="H28">
            <v>834692.8000000007</v>
          </cell>
          <cell r="I28">
            <v>26.376950637672337</v>
          </cell>
          <cell r="J28">
            <v>-2329785.1999999993</v>
          </cell>
          <cell r="K28">
            <v>109.2479187108525</v>
          </cell>
          <cell r="L28">
            <v>2693954.1400000006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54759121.96</v>
          </cell>
          <cell r="H29">
            <v>1851165.3100000024</v>
          </cell>
          <cell r="I29">
            <v>27.17465636891524</v>
          </cell>
          <cell r="J29">
            <v>-4960936.689999998</v>
          </cell>
          <cell r="K29">
            <v>111.29328500710096</v>
          </cell>
          <cell r="L29">
            <v>5556582.960000001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23156423.23</v>
          </cell>
          <cell r="H30">
            <v>602304.9900000021</v>
          </cell>
          <cell r="I30">
            <v>25.357092517467418</v>
          </cell>
          <cell r="J30">
            <v>-1772987.009999998</v>
          </cell>
          <cell r="K30">
            <v>108.20977466506683</v>
          </cell>
          <cell r="L30">
            <v>1756856.2300000004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24458491.65</v>
          </cell>
          <cell r="H31">
            <v>950027.0799999982</v>
          </cell>
          <cell r="I31">
            <v>34.9441931395101</v>
          </cell>
          <cell r="J31">
            <v>-1768670.9200000018</v>
          </cell>
          <cell r="K31">
            <v>103.82195605581448</v>
          </cell>
          <cell r="L31">
            <v>900380.6499999985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10735655.31</v>
          </cell>
          <cell r="H32">
            <v>170326.08000000007</v>
          </cell>
          <cell r="I32">
            <v>12.358948162767753</v>
          </cell>
          <cell r="J32">
            <v>-1207833.92</v>
          </cell>
          <cell r="K32">
            <v>104.55730315696059</v>
          </cell>
          <cell r="L32">
            <v>467931.3100000005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19583150.03</v>
          </cell>
          <cell r="H33">
            <v>756208.8800000027</v>
          </cell>
          <cell r="I33">
            <v>25.99795030468685</v>
          </cell>
          <cell r="J33">
            <v>-2152516.1199999973</v>
          </cell>
          <cell r="K33">
            <v>104.5451962723194</v>
          </cell>
          <cell r="L33">
            <v>851395.0300000012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17777201.15</v>
          </cell>
          <cell r="H34">
            <v>373530.9699999988</v>
          </cell>
          <cell r="I34">
            <v>21.24266207916281</v>
          </cell>
          <cell r="J34">
            <v>-1384869.0300000012</v>
          </cell>
          <cell r="K34">
            <v>121.84686105831544</v>
          </cell>
          <cell r="L34">
            <v>3187411.1499999985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41842549.15</v>
          </cell>
          <cell r="H35">
            <v>879122.799999997</v>
          </cell>
          <cell r="I35">
            <v>19.49296111930281</v>
          </cell>
          <cell r="J35">
            <v>-3630827.200000003</v>
          </cell>
          <cell r="K35">
            <v>120.01817358555769</v>
          </cell>
          <cell r="L35">
            <v>6979038.1499999985</v>
          </cell>
        </row>
        <row r="36">
          <cell r="B36">
            <v>4239588410</v>
          </cell>
          <cell r="C36">
            <v>3291549172</v>
          </cell>
          <cell r="D36">
            <v>375363842</v>
          </cell>
          <cell r="G36">
            <v>3295450115.46</v>
          </cell>
          <cell r="H36">
            <v>92700578.86999996</v>
          </cell>
          <cell r="I36">
            <v>24.69619299932463</v>
          </cell>
          <cell r="J36">
            <v>-282663263.12999994</v>
          </cell>
          <cell r="K36">
            <v>100.11851390503853</v>
          </cell>
          <cell r="L36">
            <v>3900943.4600000028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732448369.11</v>
      </c>
      <c r="F10" s="32">
        <f>'[5]вспомогат'!H10</f>
        <v>17809927.03999996</v>
      </c>
      <c r="G10" s="33">
        <f>'[5]вспомогат'!I10</f>
        <v>15.995625317763885</v>
      </c>
      <c r="H10" s="34">
        <f>'[5]вспомогат'!J10</f>
        <v>-93532559.96000004</v>
      </c>
      <c r="I10" s="35">
        <f>'[5]вспомогат'!K10</f>
        <v>96.58496560497477</v>
      </c>
      <c r="J10" s="36">
        <f>'[5]вспомогат'!L10</f>
        <v>-25897781.889999986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1459880473.74</v>
      </c>
      <c r="F12" s="37">
        <f>'[5]вспомогат'!H11</f>
        <v>43712030.96000004</v>
      </c>
      <c r="G12" s="38">
        <f>'[5]вспомогат'!I11</f>
        <v>29.333389899206836</v>
      </c>
      <c r="H12" s="34">
        <f>'[5]вспомогат'!J11</f>
        <v>-105305969.03999996</v>
      </c>
      <c r="I12" s="35">
        <f>'[5]вспомогат'!K11</f>
        <v>95.69485222718507</v>
      </c>
      <c r="J12" s="36">
        <f>'[5]вспомогат'!L11</f>
        <v>-65677526.25999999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128153765.97</v>
      </c>
      <c r="F13" s="37">
        <f>'[5]вспомогат'!H12</f>
        <v>3096683.2099999934</v>
      </c>
      <c r="G13" s="38">
        <f>'[5]вспомогат'!I12</f>
        <v>23.43112289235459</v>
      </c>
      <c r="H13" s="34">
        <f>'[5]вспомогат'!J12</f>
        <v>-10119427.790000007</v>
      </c>
      <c r="I13" s="35">
        <f>'[5]вспомогат'!K12</f>
        <v>119.7163615247162</v>
      </c>
      <c r="J13" s="36">
        <f>'[5]вспомогат'!L12</f>
        <v>21105936.97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209549940.45</v>
      </c>
      <c r="F14" s="37">
        <f>'[5]вспомогат'!H13</f>
        <v>8271175.030000001</v>
      </c>
      <c r="G14" s="38">
        <f>'[5]вспомогат'!I13</f>
        <v>36.99806872468375</v>
      </c>
      <c r="H14" s="34">
        <f>'[5]вспомогат'!J13</f>
        <v>-14084518.969999999</v>
      </c>
      <c r="I14" s="35">
        <f>'[5]вспомогат'!K13</f>
        <v>100.1786002328724</v>
      </c>
      <c r="J14" s="36">
        <f>'[5]вспомогат'!L13</f>
        <v>373589.4499999881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150007444.6</v>
      </c>
      <c r="F15" s="37">
        <f>'[5]вспомогат'!H14</f>
        <v>3401235.4799999893</v>
      </c>
      <c r="G15" s="38">
        <f>'[5]вспомогат'!I14</f>
        <v>20.53873756800979</v>
      </c>
      <c r="H15" s="34">
        <f>'[5]вспомогат'!J14</f>
        <v>-13158864.52000001</v>
      </c>
      <c r="I15" s="35">
        <f>'[5]вспомогат'!K14</f>
        <v>102.45584344977658</v>
      </c>
      <c r="J15" s="36">
        <f>'[5]вспомогат'!L14</f>
        <v>3595644.599999994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21277224.58</v>
      </c>
      <c r="F16" s="37">
        <f>'[5]вспомогат'!H15</f>
        <v>364734.48999999836</v>
      </c>
      <c r="G16" s="38">
        <f>'[5]вспомогат'!I15</f>
        <v>14.35669207748489</v>
      </c>
      <c r="H16" s="34">
        <f>'[5]вспомогат'!J15</f>
        <v>-2175784.5100000016</v>
      </c>
      <c r="I16" s="35">
        <f>'[5]вспомогат'!K15</f>
        <v>93.9288761475838</v>
      </c>
      <c r="J16" s="36">
        <f>'[5]вспомогат'!L15</f>
        <v>-1375260.4200000018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1968868849.34</v>
      </c>
      <c r="F17" s="40">
        <f>SUM(F12:F16)</f>
        <v>58845859.17000002</v>
      </c>
      <c r="G17" s="41">
        <f>F17/D17*100</f>
        <v>28.88985059503829</v>
      </c>
      <c r="H17" s="40">
        <f>SUM(H12:H16)</f>
        <v>-144844564.82999998</v>
      </c>
      <c r="I17" s="42">
        <f>E17/C17*100</f>
        <v>97.91244053732366</v>
      </c>
      <c r="J17" s="40">
        <f>SUM(J12:J16)</f>
        <v>-41977615.66000001</v>
      </c>
    </row>
    <row r="18" spans="1:10" ht="20.25" customHeight="1">
      <c r="A18" s="31" t="s">
        <v>20</v>
      </c>
      <c r="B18" s="43">
        <f>'[5]вспомогат'!B16</f>
        <v>30922947</v>
      </c>
      <c r="C18" s="43">
        <f>'[5]вспомогат'!C16</f>
        <v>23158464</v>
      </c>
      <c r="D18" s="44">
        <f>'[5]вспомогат'!D16</f>
        <v>3401690</v>
      </c>
      <c r="E18" s="43">
        <f>'[5]вспомогат'!G16</f>
        <v>22939287.06</v>
      </c>
      <c r="F18" s="44">
        <f>'[5]вспомогат'!H16</f>
        <v>559425.3200000003</v>
      </c>
      <c r="G18" s="45">
        <f>'[5]вспомогат'!I16</f>
        <v>16.44551149575653</v>
      </c>
      <c r="H18" s="46">
        <f>'[5]вспомогат'!J16</f>
        <v>-2842264.6799999997</v>
      </c>
      <c r="I18" s="47">
        <f>'[5]вспомогат'!K16</f>
        <v>99.05357738751584</v>
      </c>
      <c r="J18" s="48">
        <f>'[5]вспомогат'!L16</f>
        <v>-219176.94000000134</v>
      </c>
    </row>
    <row r="19" spans="1:10" ht="12.75">
      <c r="A19" s="31" t="s">
        <v>21</v>
      </c>
      <c r="B19" s="32">
        <f>'[5]вспомогат'!B17</f>
        <v>97697784</v>
      </c>
      <c r="C19" s="32">
        <f>'[5]вспомогат'!C17</f>
        <v>75780075</v>
      </c>
      <c r="D19" s="37">
        <f>'[5]вспомогат'!D17</f>
        <v>7012250</v>
      </c>
      <c r="E19" s="32">
        <f>'[5]вспомогат'!G17</f>
        <v>87685029.12</v>
      </c>
      <c r="F19" s="37">
        <f>'[5]вспомогат'!H17</f>
        <v>3182807.300000012</v>
      </c>
      <c r="G19" s="38">
        <f>'[5]вспомогат'!I17</f>
        <v>45.38924453634728</v>
      </c>
      <c r="H19" s="34">
        <f>'[5]вспомогат'!J17</f>
        <v>-3829442.699999988</v>
      </c>
      <c r="I19" s="35">
        <f>'[5]вспомогат'!K17</f>
        <v>115.70987376299114</v>
      </c>
      <c r="J19" s="36">
        <f>'[5]вспомогат'!L17</f>
        <v>11904954.120000005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7914346.86</v>
      </c>
      <c r="F20" s="37">
        <f>'[5]вспомогат'!H18</f>
        <v>141676.33000000007</v>
      </c>
      <c r="G20" s="38">
        <f>'[5]вспомогат'!I18</f>
        <v>19.87577738215989</v>
      </c>
      <c r="H20" s="34">
        <f>'[5]вспомогат'!J18</f>
        <v>-571132.6699999999</v>
      </c>
      <c r="I20" s="35">
        <f>'[5]вспомогат'!K18</f>
        <v>121.6431536073284</v>
      </c>
      <c r="J20" s="36">
        <f>'[5]вспомогат'!L18</f>
        <v>1408146.8600000003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17863944.9</v>
      </c>
      <c r="F21" s="37">
        <f>'[5]вспомогат'!H19</f>
        <v>322560.3699999973</v>
      </c>
      <c r="G21" s="38">
        <f>'[5]вспомогат'!I19</f>
        <v>22.393043419100387</v>
      </c>
      <c r="H21" s="34">
        <f>'[5]вспомогат'!J19</f>
        <v>-1117888.6300000027</v>
      </c>
      <c r="I21" s="35">
        <f>'[5]вспомогат'!K19</f>
        <v>111.31058271930274</v>
      </c>
      <c r="J21" s="36">
        <f>'[5]вспомогат'!L19</f>
        <v>1815205.8999999985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38999617.11</v>
      </c>
      <c r="F22" s="37">
        <f>'[5]вспомогат'!H20</f>
        <v>1189929.549999997</v>
      </c>
      <c r="G22" s="38">
        <f>'[5]вспомогат'!I20</f>
        <v>33.018131634713406</v>
      </c>
      <c r="H22" s="34">
        <f>'[5]вспомогат'!J20</f>
        <v>-2413937.450000003</v>
      </c>
      <c r="I22" s="35">
        <f>'[5]вспомогат'!K20</f>
        <v>113.76844856644222</v>
      </c>
      <c r="J22" s="36">
        <f>'[5]вспомогат'!L20</f>
        <v>4719799.109999999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32316872.89</v>
      </c>
      <c r="F23" s="37">
        <f>'[5]вспомогат'!H21</f>
        <v>641636.7699999996</v>
      </c>
      <c r="G23" s="38">
        <f>'[5]вспомогат'!I21</f>
        <v>16.40716826356338</v>
      </c>
      <c r="H23" s="34">
        <f>'[5]вспомогат'!J21</f>
        <v>-3269073.2300000004</v>
      </c>
      <c r="I23" s="35">
        <f>'[5]вспомогат'!K21</f>
        <v>113.38875683091266</v>
      </c>
      <c r="J23" s="36">
        <f>'[5]вспомогат'!L21</f>
        <v>3815922.8900000006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43171990.76</v>
      </c>
      <c r="F24" s="37">
        <f>'[5]вспомогат'!H22</f>
        <v>903803.1499999985</v>
      </c>
      <c r="G24" s="38">
        <f>'[5]вспомогат'!I22</f>
        <v>23.431944800565976</v>
      </c>
      <c r="H24" s="34">
        <f>'[5]вспомогат'!J22</f>
        <v>-2953337.8500000015</v>
      </c>
      <c r="I24" s="35">
        <f>'[5]вспомогат'!K22</f>
        <v>122.32056301697676</v>
      </c>
      <c r="J24" s="36">
        <f>'[5]вспомогат'!L22</f>
        <v>7877850.759999998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21737039.71</v>
      </c>
      <c r="F25" s="37">
        <f>'[5]вспомогат'!H23</f>
        <v>317334.19000000134</v>
      </c>
      <c r="G25" s="38">
        <f>'[5]вспомогат'!I23</f>
        <v>14.353882096445222</v>
      </c>
      <c r="H25" s="34">
        <f>'[5]вспомогат'!J23</f>
        <v>-1893455.8099999987</v>
      </c>
      <c r="I25" s="35">
        <f>'[5]вспомогат'!K23</f>
        <v>123.01455515834792</v>
      </c>
      <c r="J25" s="36">
        <f>'[5]вспомогат'!L23</f>
        <v>4066740.710000001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23593163.81</v>
      </c>
      <c r="F26" s="37">
        <f>'[5]вспомогат'!H24</f>
        <v>418840.05999999866</v>
      </c>
      <c r="G26" s="38">
        <f>'[5]вспомогат'!I24</f>
        <v>17.631317600248476</v>
      </c>
      <c r="H26" s="34">
        <f>'[5]вспомогат'!J24</f>
        <v>-1956705.9400000013</v>
      </c>
      <c r="I26" s="35">
        <f>'[5]вспомогат'!K24</f>
        <v>130.10794814909175</v>
      </c>
      <c r="J26" s="36">
        <f>'[5]вспомогат'!L24</f>
        <v>5459633.809999999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35586342.04</v>
      </c>
      <c r="F27" s="37">
        <f>'[5]вспомогат'!H25</f>
        <v>721865.8699999973</v>
      </c>
      <c r="G27" s="38">
        <f>'[5]вспомогат'!I25</f>
        <v>34.93938535912926</v>
      </c>
      <c r="H27" s="34">
        <f>'[5]вспомогат'!J25</f>
        <v>-1344186.1300000027</v>
      </c>
      <c r="I27" s="35">
        <f>'[5]вспомогат'!K25</f>
        <v>112.48142764129447</v>
      </c>
      <c r="J27" s="36">
        <f>'[5]вспомогат'!L25</f>
        <v>3948815.039999999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21532600.33</v>
      </c>
      <c r="F28" s="37">
        <f>'[5]вспомогат'!H26</f>
        <v>455874.799999997</v>
      </c>
      <c r="G28" s="38">
        <f>'[5]вспомогат'!I26</f>
        <v>16.562124661309515</v>
      </c>
      <c r="H28" s="34">
        <f>'[5]вспомогат'!J26</f>
        <v>-2296639.200000003</v>
      </c>
      <c r="I28" s="35">
        <f>'[5]вспомогат'!K26</f>
        <v>114.15989855681777</v>
      </c>
      <c r="J28" s="36">
        <f>'[5]вспомогат'!L26</f>
        <v>2670810.329999998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16655732.8</v>
      </c>
      <c r="F29" s="37">
        <f>'[5]вспомогат'!H27</f>
        <v>771660.040000001</v>
      </c>
      <c r="G29" s="38">
        <f>'[5]вспомогат'!I27</f>
        <v>56.68519100747229</v>
      </c>
      <c r="H29" s="34">
        <f>'[5]вспомогат'!J27</f>
        <v>-589647.959999999</v>
      </c>
      <c r="I29" s="35">
        <f>'[5]вспомогат'!K27</f>
        <v>112.98422889604443</v>
      </c>
      <c r="J29" s="36">
        <f>'[5]вспомогат'!L27</f>
        <v>1914088.8000000007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31824337.14</v>
      </c>
      <c r="F30" s="37">
        <f>'[5]вспомогат'!H28</f>
        <v>834692.8000000007</v>
      </c>
      <c r="G30" s="38">
        <f>'[5]вспомогат'!I28</f>
        <v>26.376950637672337</v>
      </c>
      <c r="H30" s="34">
        <f>'[5]вспомогат'!J28</f>
        <v>-2329785.1999999993</v>
      </c>
      <c r="I30" s="35">
        <f>'[5]вспомогат'!K28</f>
        <v>109.2479187108525</v>
      </c>
      <c r="J30" s="36">
        <f>'[5]вспомогат'!L28</f>
        <v>2693954.1400000006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54759121.96</v>
      </c>
      <c r="F31" s="37">
        <f>'[5]вспомогат'!H29</f>
        <v>1851165.3100000024</v>
      </c>
      <c r="G31" s="38">
        <f>'[5]вспомогат'!I29</f>
        <v>27.17465636891524</v>
      </c>
      <c r="H31" s="34">
        <f>'[5]вспомогат'!J29</f>
        <v>-4960936.689999998</v>
      </c>
      <c r="I31" s="35">
        <f>'[5]вспомогат'!K29</f>
        <v>111.29328500710096</v>
      </c>
      <c r="J31" s="36">
        <f>'[5]вспомогат'!L29</f>
        <v>5556582.960000001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23156423.23</v>
      </c>
      <c r="F32" s="37">
        <f>'[5]вспомогат'!H30</f>
        <v>602304.9900000021</v>
      </c>
      <c r="G32" s="38">
        <f>'[5]вспомогат'!I30</f>
        <v>25.357092517467418</v>
      </c>
      <c r="H32" s="34">
        <f>'[5]вспомогат'!J30</f>
        <v>-1772987.009999998</v>
      </c>
      <c r="I32" s="35">
        <f>'[5]вспомогат'!K30</f>
        <v>108.20977466506683</v>
      </c>
      <c r="J32" s="36">
        <f>'[5]вспомогат'!L30</f>
        <v>1756856.2300000004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24458491.65</v>
      </c>
      <c r="F33" s="37">
        <f>'[5]вспомогат'!H31</f>
        <v>950027.0799999982</v>
      </c>
      <c r="G33" s="38">
        <f>'[5]вспомогат'!I31</f>
        <v>34.9441931395101</v>
      </c>
      <c r="H33" s="34">
        <f>'[5]вспомогат'!J31</f>
        <v>-1768670.9200000018</v>
      </c>
      <c r="I33" s="35">
        <f>'[5]вспомогат'!K31</f>
        <v>103.82195605581448</v>
      </c>
      <c r="J33" s="36">
        <f>'[5]вспомогат'!L31</f>
        <v>900380.6499999985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10735655.31</v>
      </c>
      <c r="F34" s="37">
        <f>'[5]вспомогат'!H32</f>
        <v>170326.08000000007</v>
      </c>
      <c r="G34" s="38">
        <f>'[5]вспомогат'!I32</f>
        <v>12.358948162767753</v>
      </c>
      <c r="H34" s="34">
        <f>'[5]вспомогат'!J32</f>
        <v>-1207833.92</v>
      </c>
      <c r="I34" s="35">
        <f>'[5]вспомогат'!K32</f>
        <v>104.55730315696059</v>
      </c>
      <c r="J34" s="36">
        <f>'[5]вспомогат'!L32</f>
        <v>467931.3100000005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19583150.03</v>
      </c>
      <c r="F35" s="37">
        <f>'[5]вспомогат'!H33</f>
        <v>756208.8800000027</v>
      </c>
      <c r="G35" s="38">
        <f>'[5]вспомогат'!I33</f>
        <v>25.99795030468685</v>
      </c>
      <c r="H35" s="34">
        <f>'[5]вспомогат'!J33</f>
        <v>-2152516.1199999973</v>
      </c>
      <c r="I35" s="35">
        <f>'[5]вспомогат'!K33</f>
        <v>104.5451962723194</v>
      </c>
      <c r="J35" s="36">
        <f>'[5]вспомогат'!L33</f>
        <v>851395.0300000012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17777201.15</v>
      </c>
      <c r="F36" s="37">
        <f>'[5]вспомогат'!H34</f>
        <v>373530.9699999988</v>
      </c>
      <c r="G36" s="38">
        <f>'[5]вспомогат'!I34</f>
        <v>21.24266207916281</v>
      </c>
      <c r="H36" s="34">
        <f>'[5]вспомогат'!J34</f>
        <v>-1384869.0300000012</v>
      </c>
      <c r="I36" s="35">
        <f>'[5]вспомогат'!K34</f>
        <v>121.84686105831544</v>
      </c>
      <c r="J36" s="36">
        <f>'[5]вспомогат'!L34</f>
        <v>3187411.1499999985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41842549.15</v>
      </c>
      <c r="F37" s="37">
        <f>'[5]вспомогат'!H35</f>
        <v>879122.799999997</v>
      </c>
      <c r="G37" s="38">
        <f>'[5]вспомогат'!I35</f>
        <v>19.49296111930281</v>
      </c>
      <c r="H37" s="34">
        <f>'[5]вспомогат'!J35</f>
        <v>-3630827.200000003</v>
      </c>
      <c r="I37" s="35">
        <f>'[5]вспомогат'!K35</f>
        <v>120.01817358555769</v>
      </c>
      <c r="J37" s="36">
        <f>'[5]вспомогат'!L35</f>
        <v>6979038.1499999985</v>
      </c>
    </row>
    <row r="38" spans="1:10" ht="18.75" customHeight="1">
      <c r="A38" s="49" t="s">
        <v>40</v>
      </c>
      <c r="B38" s="40">
        <f>SUM(B18:B37)</f>
        <v>692942300</v>
      </c>
      <c r="C38" s="40">
        <f>SUM(C18:C37)</f>
        <v>522356556</v>
      </c>
      <c r="D38" s="40">
        <f>SUM(D18:D37)</f>
        <v>60330931</v>
      </c>
      <c r="E38" s="40">
        <f>SUM(E18:E37)</f>
        <v>594132897.0099999</v>
      </c>
      <c r="F38" s="40">
        <f>SUM(F18:F37)</f>
        <v>16044792.660000002</v>
      </c>
      <c r="G38" s="41">
        <f>F38/D38*100</f>
        <v>26.59463793124625</v>
      </c>
      <c r="H38" s="40">
        <f>SUM(H18:H37)</f>
        <v>-44286138.339999996</v>
      </c>
      <c r="I38" s="42">
        <f>E38/C38*100</f>
        <v>113.74087109380511</v>
      </c>
      <c r="J38" s="40">
        <f>SUM(J18:J37)</f>
        <v>71776341.00999999</v>
      </c>
    </row>
    <row r="39" spans="1:10" ht="20.25" customHeight="1">
      <c r="A39" s="50" t="s">
        <v>41</v>
      </c>
      <c r="B39" s="51">
        <f>'[5]вспомогат'!B36</f>
        <v>4239588410</v>
      </c>
      <c r="C39" s="51">
        <f>'[5]вспомогат'!C36</f>
        <v>3291549172</v>
      </c>
      <c r="D39" s="51">
        <f>'[5]вспомогат'!D36</f>
        <v>375363842</v>
      </c>
      <c r="E39" s="51">
        <f>'[5]вспомогат'!G36</f>
        <v>3295450115.46</v>
      </c>
      <c r="F39" s="51">
        <f>'[5]вспомогат'!H36</f>
        <v>92700578.86999996</v>
      </c>
      <c r="G39" s="52">
        <f>'[5]вспомогат'!I36</f>
        <v>24.69619299932463</v>
      </c>
      <c r="H39" s="51">
        <f>'[5]вспомогат'!J36</f>
        <v>-282663263.12999994</v>
      </c>
      <c r="I39" s="52">
        <f>'[5]вспомогат'!K36</f>
        <v>100.11851390503853</v>
      </c>
      <c r="J39" s="51">
        <f>'[5]вспомогат'!L36</f>
        <v>3900943.4600000028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2015-09-08T06:52:18Z</dcterms:created>
  <dcterms:modified xsi:type="dcterms:W3CDTF">2015-09-08T06:53:56Z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