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<sst xmlns="http://schemas.openxmlformats.org/spreadsheetml/2006/main" count="47" uniqueCount="42">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</sst>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03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03.09.2015</v>
          </cell>
        </row>
        <row r="6">
          <cell r="G6" t="str">
            <v>Фактично надійшло на 03.09.2015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717265392.42</v>
          </cell>
          <cell r="H10">
            <v>2626950.3499999046</v>
          </cell>
          <cell r="I10">
            <v>2.3593422607848744</v>
          </cell>
          <cell r="J10">
            <v>-108715536.6500001</v>
          </cell>
          <cell r="K10">
            <v>94.5828486732835</v>
          </cell>
          <cell r="L10">
            <v>-41080758.58000004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1421468237.11</v>
          </cell>
          <cell r="H11">
            <v>5299794.329999924</v>
          </cell>
          <cell r="I11">
            <v>3.5564793045134975</v>
          </cell>
          <cell r="J11">
            <v>-143718205.67000008</v>
          </cell>
          <cell r="K11">
            <v>93.17693834714905</v>
          </cell>
          <cell r="L11">
            <v>-104089762.8900001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125711688.78</v>
          </cell>
          <cell r="H12">
            <v>654606.0199999958</v>
          </cell>
          <cell r="I12">
            <v>4.953091117349088</v>
          </cell>
          <cell r="J12">
            <v>-12561504.980000004</v>
          </cell>
          <cell r="K12">
            <v>117.43506613291524</v>
          </cell>
          <cell r="L12">
            <v>18663859.78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201449263.69</v>
          </cell>
          <cell r="H13">
            <v>170498.27000001073</v>
          </cell>
          <cell r="I13">
            <v>0.7626614946510304</v>
          </cell>
          <cell r="J13">
            <v>-22185195.72999999</v>
          </cell>
          <cell r="K13">
            <v>96.3059460244624</v>
          </cell>
          <cell r="L13">
            <v>-7727087.310000002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147449831.95</v>
          </cell>
          <cell r="H14">
            <v>843622.8299999833</v>
          </cell>
          <cell r="I14">
            <v>5.09430999812793</v>
          </cell>
          <cell r="J14">
            <v>-15716477.170000017</v>
          </cell>
          <cell r="K14">
            <v>100.7089810725638</v>
          </cell>
          <cell r="L14">
            <v>1038031.9499999881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20995599.07</v>
          </cell>
          <cell r="H15">
            <v>83108.98000000045</v>
          </cell>
          <cell r="I15">
            <v>3.2713386516692236</v>
          </cell>
          <cell r="J15">
            <v>-2457410.0199999996</v>
          </cell>
          <cell r="K15">
            <v>92.68563281247069</v>
          </cell>
          <cell r="L15">
            <v>-1656885.9299999997</v>
          </cell>
        </row>
        <row r="16">
          <cell r="B16">
            <v>30922947</v>
          </cell>
          <cell r="C16">
            <v>23158464</v>
          </cell>
          <cell r="D16">
            <v>3401690</v>
          </cell>
          <cell r="G16">
            <v>22498593.16</v>
          </cell>
          <cell r="H16">
            <v>118731.42000000179</v>
          </cell>
          <cell r="I16">
            <v>3.490365671181142</v>
          </cell>
          <cell r="J16">
            <v>-3282958.579999998</v>
          </cell>
          <cell r="K16">
            <v>97.1506277791135</v>
          </cell>
          <cell r="L16">
            <v>-659870.8399999999</v>
          </cell>
        </row>
        <row r="17">
          <cell r="B17">
            <v>97465414</v>
          </cell>
          <cell r="C17">
            <v>75547705</v>
          </cell>
          <cell r="D17">
            <v>6779880</v>
          </cell>
          <cell r="G17">
            <v>85027038.59</v>
          </cell>
          <cell r="H17">
            <v>524816.7700000107</v>
          </cell>
          <cell r="I17">
            <v>7.740797329746407</v>
          </cell>
          <cell r="J17">
            <v>-6255063.229999989</v>
          </cell>
          <cell r="K17">
            <v>112.54748054887969</v>
          </cell>
          <cell r="L17">
            <v>9479333.590000004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7811937.59</v>
          </cell>
          <cell r="H18">
            <v>39267.05999999959</v>
          </cell>
          <cell r="I18">
            <v>5.508777246078486</v>
          </cell>
          <cell r="J18">
            <v>-673541.9400000004</v>
          </cell>
          <cell r="K18">
            <v>120.0691277550644</v>
          </cell>
          <cell r="L18">
            <v>1305737.5899999999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17749027.24</v>
          </cell>
          <cell r="H19">
            <v>207642.70999999717</v>
          </cell>
          <cell r="I19">
            <v>14.41513791880151</v>
          </cell>
          <cell r="J19">
            <v>-1232806.2900000028</v>
          </cell>
          <cell r="K19">
            <v>110.59452857947281</v>
          </cell>
          <cell r="L19">
            <v>1700288.2399999984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38038908.81</v>
          </cell>
          <cell r="H20">
            <v>229221.25</v>
          </cell>
          <cell r="I20">
            <v>6.360424788151173</v>
          </cell>
          <cell r="J20">
            <v>-3374645.75</v>
          </cell>
          <cell r="K20">
            <v>110.9659007232769</v>
          </cell>
          <cell r="L20">
            <v>3759090.8100000024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31967957.65</v>
          </cell>
          <cell r="H21">
            <v>292721.52999999747</v>
          </cell>
          <cell r="I21">
            <v>7.485124951735042</v>
          </cell>
          <cell r="J21">
            <v>-3617988.4700000025</v>
          </cell>
          <cell r="K21">
            <v>112.1645336383524</v>
          </cell>
          <cell r="L21">
            <v>3467007.6499999985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42373639.81</v>
          </cell>
          <cell r="H22">
            <v>105452.20000000298</v>
          </cell>
          <cell r="I22">
            <v>2.733947242270972</v>
          </cell>
          <cell r="J22">
            <v>-3751688.799999997</v>
          </cell>
          <cell r="K22">
            <v>120.05857009123895</v>
          </cell>
          <cell r="L22">
            <v>7079499.810000002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21517904.49</v>
          </cell>
          <cell r="H23">
            <v>98198.96999999881</v>
          </cell>
          <cell r="I23">
            <v>4.441804513318715</v>
          </cell>
          <cell r="J23">
            <v>-2112591.030000001</v>
          </cell>
          <cell r="K23">
            <v>121.77442209664929</v>
          </cell>
          <cell r="L23">
            <v>3847605.4899999984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23229651.56</v>
          </cell>
          <cell r="H24">
            <v>55327.80999999866</v>
          </cell>
          <cell r="I24">
            <v>2.3290565621544967</v>
          </cell>
          <cell r="J24">
            <v>-2320218.1900000013</v>
          </cell>
          <cell r="K24">
            <v>128.10330674722462</v>
          </cell>
          <cell r="L24">
            <v>5096121.559999999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35083718.29</v>
          </cell>
          <cell r="H25">
            <v>219242.11999999732</v>
          </cell>
          <cell r="I25">
            <v>10.611645786262752</v>
          </cell>
          <cell r="J25">
            <v>-1846809.8800000027</v>
          </cell>
          <cell r="K25">
            <v>110.89273282959189</v>
          </cell>
          <cell r="L25">
            <v>3446191.289999999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21260562.04</v>
          </cell>
          <cell r="H26">
            <v>183836.5099999979</v>
          </cell>
          <cell r="I26">
            <v>6.678858309167471</v>
          </cell>
          <cell r="J26">
            <v>-2568677.490000002</v>
          </cell>
          <cell r="K26">
            <v>112.717626693967</v>
          </cell>
          <cell r="L26">
            <v>2398772.039999999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15977864.41</v>
          </cell>
          <cell r="H27">
            <v>93791.65000000037</v>
          </cell>
          <cell r="I27">
            <v>6.889818468708064</v>
          </cell>
          <cell r="J27">
            <v>-1267516.3499999996</v>
          </cell>
          <cell r="K27">
            <v>108.38590600885492</v>
          </cell>
          <cell r="L27">
            <v>1236220.4100000001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31233302.83</v>
          </cell>
          <cell r="H28">
            <v>243658.48999999836</v>
          </cell>
          <cell r="I28">
            <v>7.6998004094197645</v>
          </cell>
          <cell r="J28">
            <v>-2920819.5100000016</v>
          </cell>
          <cell r="K28">
            <v>107.21899135346074</v>
          </cell>
          <cell r="L28">
            <v>2102919.829999998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53182529.76</v>
          </cell>
          <cell r="H29">
            <v>274573.1099999994</v>
          </cell>
          <cell r="I29">
            <v>4.03066645214648</v>
          </cell>
          <cell r="J29">
            <v>-6537528.890000001</v>
          </cell>
          <cell r="K29">
            <v>108.08899467566093</v>
          </cell>
          <cell r="L29">
            <v>3979990.759999998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23011460.46</v>
          </cell>
          <cell r="H30">
            <v>457342.22000000253</v>
          </cell>
          <cell r="I30">
            <v>19.25414727957668</v>
          </cell>
          <cell r="J30">
            <v>-1917949.7799999975</v>
          </cell>
          <cell r="K30">
            <v>107.53236483710162</v>
          </cell>
          <cell r="L30">
            <v>1611893.460000001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24035829.03</v>
          </cell>
          <cell r="H31">
            <v>527364.4600000009</v>
          </cell>
          <cell r="I31">
            <v>19.397684479850312</v>
          </cell>
          <cell r="J31">
            <v>-2191333.539999999</v>
          </cell>
          <cell r="K31">
            <v>102.0278282498966</v>
          </cell>
          <cell r="L31">
            <v>477718.0300000012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10578909.71</v>
          </cell>
          <cell r="H32">
            <v>13580.480000000447</v>
          </cell>
          <cell r="I32">
            <v>0.9854066291287258</v>
          </cell>
          <cell r="J32">
            <v>-1364579.5199999996</v>
          </cell>
          <cell r="K32">
            <v>103.03071751831274</v>
          </cell>
          <cell r="L32">
            <v>311185.7100000009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19033951.95</v>
          </cell>
          <cell r="H33">
            <v>207010.80000000075</v>
          </cell>
          <cell r="I33">
            <v>7.116891421499136</v>
          </cell>
          <cell r="J33">
            <v>-2701714.1999999993</v>
          </cell>
          <cell r="K33">
            <v>101.61328690237514</v>
          </cell>
          <cell r="L33">
            <v>302196.94999999925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17505710.09</v>
          </cell>
          <cell r="H34">
            <v>102039.91000000015</v>
          </cell>
          <cell r="I34">
            <v>5.802997611464977</v>
          </cell>
          <cell r="J34">
            <v>-1656360.0899999999</v>
          </cell>
          <cell r="K34">
            <v>119.9860319442569</v>
          </cell>
          <cell r="L34">
            <v>2915920.09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41372501.79</v>
          </cell>
          <cell r="H35">
            <v>409075.4399999976</v>
          </cell>
          <cell r="I35">
            <v>9.070509429151047</v>
          </cell>
          <cell r="J35">
            <v>-4100874.5600000024</v>
          </cell>
          <cell r="K35">
            <v>118.66992337633464</v>
          </cell>
          <cell r="L35">
            <v>6508990.789999999</v>
          </cell>
        </row>
        <row r="36">
          <cell r="B36">
            <v>4239356040</v>
          </cell>
          <cell r="C36">
            <v>3291316802</v>
          </cell>
          <cell r="D36">
            <v>375131472</v>
          </cell>
          <cell r="G36">
            <v>3216831012.2799997</v>
          </cell>
          <cell r="H36">
            <v>14081475.68999982</v>
          </cell>
          <cell r="I36">
            <v>3.753744151330449</v>
          </cell>
          <cell r="J36">
            <v>-361049996.31000024</v>
          </cell>
          <cell r="K36">
            <v>97.73690002509822</v>
          </cell>
          <cell r="L36">
            <v>-74485789.72000015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717265392.42</v>
      </c>
      <c r="F10" s="32">
        <f>'[5]вспомогат'!H10</f>
        <v>2626950.3499999046</v>
      </c>
      <c r="G10" s="33">
        <f>'[5]вспомогат'!I10</f>
        <v>2.3593422607848744</v>
      </c>
      <c r="H10" s="34">
        <f>'[5]вспомогат'!J10</f>
        <v>-108715536.6500001</v>
      </c>
      <c r="I10" s="35">
        <f>'[5]вспомогат'!K10</f>
        <v>94.5828486732835</v>
      </c>
      <c r="J10" s="36">
        <f>'[5]вспомогат'!L10</f>
        <v>-41080758.58000004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1421468237.11</v>
      </c>
      <c r="F12" s="37">
        <f>'[5]вспомогат'!H11</f>
        <v>5299794.329999924</v>
      </c>
      <c r="G12" s="38">
        <f>'[5]вспомогат'!I11</f>
        <v>3.5564793045134975</v>
      </c>
      <c r="H12" s="34">
        <f>'[5]вспомогат'!J11</f>
        <v>-143718205.67000008</v>
      </c>
      <c r="I12" s="35">
        <f>'[5]вспомогат'!K11</f>
        <v>93.17693834714905</v>
      </c>
      <c r="J12" s="36">
        <f>'[5]вспомогат'!L11</f>
        <v>-104089762.8900001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125711688.78</v>
      </c>
      <c r="F13" s="37">
        <f>'[5]вспомогат'!H12</f>
        <v>654606.0199999958</v>
      </c>
      <c r="G13" s="38">
        <f>'[5]вспомогат'!I12</f>
        <v>4.953091117349088</v>
      </c>
      <c r="H13" s="34">
        <f>'[5]вспомогат'!J12</f>
        <v>-12561504.980000004</v>
      </c>
      <c r="I13" s="35">
        <f>'[5]вспомогат'!K12</f>
        <v>117.43506613291524</v>
      </c>
      <c r="J13" s="36">
        <f>'[5]вспомогат'!L12</f>
        <v>18663859.78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201449263.69</v>
      </c>
      <c r="F14" s="37">
        <f>'[5]вспомогат'!H13</f>
        <v>170498.27000001073</v>
      </c>
      <c r="G14" s="38">
        <f>'[5]вспомогат'!I13</f>
        <v>0.7626614946510304</v>
      </c>
      <c r="H14" s="34">
        <f>'[5]вспомогат'!J13</f>
        <v>-22185195.72999999</v>
      </c>
      <c r="I14" s="35">
        <f>'[5]вспомогат'!K13</f>
        <v>96.3059460244624</v>
      </c>
      <c r="J14" s="36">
        <f>'[5]вспомогат'!L13</f>
        <v>-7727087.310000002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147449831.95</v>
      </c>
      <c r="F15" s="37">
        <f>'[5]вспомогат'!H14</f>
        <v>843622.8299999833</v>
      </c>
      <c r="G15" s="38">
        <f>'[5]вспомогат'!I14</f>
        <v>5.09430999812793</v>
      </c>
      <c r="H15" s="34">
        <f>'[5]вспомогат'!J14</f>
        <v>-15716477.170000017</v>
      </c>
      <c r="I15" s="35">
        <f>'[5]вспомогат'!K14</f>
        <v>100.7089810725638</v>
      </c>
      <c r="J15" s="36">
        <f>'[5]вспомогат'!L14</f>
        <v>1038031.9499999881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20995599.07</v>
      </c>
      <c r="F16" s="37">
        <f>'[5]вспомогат'!H15</f>
        <v>83108.98000000045</v>
      </c>
      <c r="G16" s="38">
        <f>'[5]вспомогат'!I15</f>
        <v>3.2713386516692236</v>
      </c>
      <c r="H16" s="34">
        <f>'[5]вспомогат'!J15</f>
        <v>-2457410.0199999996</v>
      </c>
      <c r="I16" s="35">
        <f>'[5]вспомогат'!K15</f>
        <v>92.68563281247069</v>
      </c>
      <c r="J16" s="36">
        <f>'[5]вспомогат'!L15</f>
        <v>-1656885.9299999997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1917074620.6</v>
      </c>
      <c r="F17" s="40">
        <f>SUM(F12:F16)</f>
        <v>7051630.429999914</v>
      </c>
      <c r="G17" s="41">
        <f>F17/D17*100</f>
        <v>3.461935171778087</v>
      </c>
      <c r="H17" s="40">
        <f>SUM(H12:H16)</f>
        <v>-196638793.5700001</v>
      </c>
      <c r="I17" s="42">
        <f>E17/C17*100</f>
        <v>95.33669795122822</v>
      </c>
      <c r="J17" s="40">
        <f>SUM(J12:J16)</f>
        <v>-93771844.40000013</v>
      </c>
    </row>
    <row r="18" spans="1:10" ht="20.25" customHeight="1">
      <c r="A18" s="31" t="s">
        <v>20</v>
      </c>
      <c r="B18" s="43">
        <f>'[5]вспомогат'!B16</f>
        <v>30922947</v>
      </c>
      <c r="C18" s="43">
        <f>'[5]вспомогат'!C16</f>
        <v>23158464</v>
      </c>
      <c r="D18" s="44">
        <f>'[5]вспомогат'!D16</f>
        <v>3401690</v>
      </c>
      <c r="E18" s="43">
        <f>'[5]вспомогат'!G16</f>
        <v>22498593.16</v>
      </c>
      <c r="F18" s="44">
        <f>'[5]вспомогат'!H16</f>
        <v>118731.42000000179</v>
      </c>
      <c r="G18" s="45">
        <f>'[5]вспомогат'!I16</f>
        <v>3.490365671181142</v>
      </c>
      <c r="H18" s="46">
        <f>'[5]вспомогат'!J16</f>
        <v>-3282958.579999998</v>
      </c>
      <c r="I18" s="47">
        <f>'[5]вспомогат'!K16</f>
        <v>97.1506277791135</v>
      </c>
      <c r="J18" s="48">
        <f>'[5]вспомогат'!L16</f>
        <v>-659870.8399999999</v>
      </c>
    </row>
    <row r="19" spans="1:10" ht="12.75">
      <c r="A19" s="31" t="s">
        <v>21</v>
      </c>
      <c r="B19" s="32">
        <f>'[5]вспомогат'!B17</f>
        <v>97465414</v>
      </c>
      <c r="C19" s="32">
        <f>'[5]вспомогат'!C17</f>
        <v>75547705</v>
      </c>
      <c r="D19" s="37">
        <f>'[5]вспомогат'!D17</f>
        <v>6779880</v>
      </c>
      <c r="E19" s="32">
        <f>'[5]вспомогат'!G17</f>
        <v>85027038.59</v>
      </c>
      <c r="F19" s="37">
        <f>'[5]вспомогат'!H17</f>
        <v>524816.7700000107</v>
      </c>
      <c r="G19" s="38">
        <f>'[5]вспомогат'!I17</f>
        <v>7.740797329746407</v>
      </c>
      <c r="H19" s="34">
        <f>'[5]вспомогат'!J17</f>
        <v>-6255063.229999989</v>
      </c>
      <c r="I19" s="35">
        <f>'[5]вспомогат'!K17</f>
        <v>112.54748054887969</v>
      </c>
      <c r="J19" s="36">
        <f>'[5]вспомогат'!L17</f>
        <v>9479333.590000004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7811937.59</v>
      </c>
      <c r="F20" s="37">
        <f>'[5]вспомогат'!H18</f>
        <v>39267.05999999959</v>
      </c>
      <c r="G20" s="38">
        <f>'[5]вспомогат'!I18</f>
        <v>5.508777246078486</v>
      </c>
      <c r="H20" s="34">
        <f>'[5]вспомогат'!J18</f>
        <v>-673541.9400000004</v>
      </c>
      <c r="I20" s="35">
        <f>'[5]вспомогат'!K18</f>
        <v>120.0691277550644</v>
      </c>
      <c r="J20" s="36">
        <f>'[5]вспомогат'!L18</f>
        <v>1305737.5899999999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17749027.24</v>
      </c>
      <c r="F21" s="37">
        <f>'[5]вспомогат'!H19</f>
        <v>207642.70999999717</v>
      </c>
      <c r="G21" s="38">
        <f>'[5]вспомогат'!I19</f>
        <v>14.41513791880151</v>
      </c>
      <c r="H21" s="34">
        <f>'[5]вспомогат'!J19</f>
        <v>-1232806.2900000028</v>
      </c>
      <c r="I21" s="35">
        <f>'[5]вспомогат'!K19</f>
        <v>110.59452857947281</v>
      </c>
      <c r="J21" s="36">
        <f>'[5]вспомогат'!L19</f>
        <v>1700288.2399999984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38038908.81</v>
      </c>
      <c r="F22" s="37">
        <f>'[5]вспомогат'!H20</f>
        <v>229221.25</v>
      </c>
      <c r="G22" s="38">
        <f>'[5]вспомогат'!I20</f>
        <v>6.360424788151173</v>
      </c>
      <c r="H22" s="34">
        <f>'[5]вспомогат'!J20</f>
        <v>-3374645.75</v>
      </c>
      <c r="I22" s="35">
        <f>'[5]вспомогат'!K20</f>
        <v>110.9659007232769</v>
      </c>
      <c r="J22" s="36">
        <f>'[5]вспомогат'!L20</f>
        <v>3759090.8100000024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31967957.65</v>
      </c>
      <c r="F23" s="37">
        <f>'[5]вспомогат'!H21</f>
        <v>292721.52999999747</v>
      </c>
      <c r="G23" s="38">
        <f>'[5]вспомогат'!I21</f>
        <v>7.485124951735042</v>
      </c>
      <c r="H23" s="34">
        <f>'[5]вспомогат'!J21</f>
        <v>-3617988.4700000025</v>
      </c>
      <c r="I23" s="35">
        <f>'[5]вспомогат'!K21</f>
        <v>112.1645336383524</v>
      </c>
      <c r="J23" s="36">
        <f>'[5]вспомогат'!L21</f>
        <v>3467007.6499999985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42373639.81</v>
      </c>
      <c r="F24" s="37">
        <f>'[5]вспомогат'!H22</f>
        <v>105452.20000000298</v>
      </c>
      <c r="G24" s="38">
        <f>'[5]вспомогат'!I22</f>
        <v>2.733947242270972</v>
      </c>
      <c r="H24" s="34">
        <f>'[5]вспомогат'!J22</f>
        <v>-3751688.799999997</v>
      </c>
      <c r="I24" s="35">
        <f>'[5]вспомогат'!K22</f>
        <v>120.05857009123895</v>
      </c>
      <c r="J24" s="36">
        <f>'[5]вспомогат'!L22</f>
        <v>7079499.810000002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21517904.49</v>
      </c>
      <c r="F25" s="37">
        <f>'[5]вспомогат'!H23</f>
        <v>98198.96999999881</v>
      </c>
      <c r="G25" s="38">
        <f>'[5]вспомогат'!I23</f>
        <v>4.441804513318715</v>
      </c>
      <c r="H25" s="34">
        <f>'[5]вспомогат'!J23</f>
        <v>-2112591.030000001</v>
      </c>
      <c r="I25" s="35">
        <f>'[5]вспомогат'!K23</f>
        <v>121.77442209664929</v>
      </c>
      <c r="J25" s="36">
        <f>'[5]вспомогат'!L23</f>
        <v>3847605.4899999984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23229651.56</v>
      </c>
      <c r="F26" s="37">
        <f>'[5]вспомогат'!H24</f>
        <v>55327.80999999866</v>
      </c>
      <c r="G26" s="38">
        <f>'[5]вспомогат'!I24</f>
        <v>2.3290565621544967</v>
      </c>
      <c r="H26" s="34">
        <f>'[5]вспомогат'!J24</f>
        <v>-2320218.1900000013</v>
      </c>
      <c r="I26" s="35">
        <f>'[5]вспомогат'!K24</f>
        <v>128.10330674722462</v>
      </c>
      <c r="J26" s="36">
        <f>'[5]вспомогат'!L24</f>
        <v>5096121.559999999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35083718.29</v>
      </c>
      <c r="F27" s="37">
        <f>'[5]вспомогат'!H25</f>
        <v>219242.11999999732</v>
      </c>
      <c r="G27" s="38">
        <f>'[5]вспомогат'!I25</f>
        <v>10.611645786262752</v>
      </c>
      <c r="H27" s="34">
        <f>'[5]вспомогат'!J25</f>
        <v>-1846809.8800000027</v>
      </c>
      <c r="I27" s="35">
        <f>'[5]вспомогат'!K25</f>
        <v>110.89273282959189</v>
      </c>
      <c r="J27" s="36">
        <f>'[5]вспомогат'!L25</f>
        <v>3446191.289999999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21260562.04</v>
      </c>
      <c r="F28" s="37">
        <f>'[5]вспомогат'!H26</f>
        <v>183836.5099999979</v>
      </c>
      <c r="G28" s="38">
        <f>'[5]вспомогат'!I26</f>
        <v>6.678858309167471</v>
      </c>
      <c r="H28" s="34">
        <f>'[5]вспомогат'!J26</f>
        <v>-2568677.490000002</v>
      </c>
      <c r="I28" s="35">
        <f>'[5]вспомогат'!K26</f>
        <v>112.717626693967</v>
      </c>
      <c r="J28" s="36">
        <f>'[5]вспомогат'!L26</f>
        <v>2398772.039999999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15977864.41</v>
      </c>
      <c r="F29" s="37">
        <f>'[5]вспомогат'!H27</f>
        <v>93791.65000000037</v>
      </c>
      <c r="G29" s="38">
        <f>'[5]вспомогат'!I27</f>
        <v>6.889818468708064</v>
      </c>
      <c r="H29" s="34">
        <f>'[5]вспомогат'!J27</f>
        <v>-1267516.3499999996</v>
      </c>
      <c r="I29" s="35">
        <f>'[5]вспомогат'!K27</f>
        <v>108.38590600885492</v>
      </c>
      <c r="J29" s="36">
        <f>'[5]вспомогат'!L27</f>
        <v>1236220.4100000001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31233302.83</v>
      </c>
      <c r="F30" s="37">
        <f>'[5]вспомогат'!H28</f>
        <v>243658.48999999836</v>
      </c>
      <c r="G30" s="38">
        <f>'[5]вспомогат'!I28</f>
        <v>7.6998004094197645</v>
      </c>
      <c r="H30" s="34">
        <f>'[5]вспомогат'!J28</f>
        <v>-2920819.5100000016</v>
      </c>
      <c r="I30" s="35">
        <f>'[5]вспомогат'!K28</f>
        <v>107.21899135346074</v>
      </c>
      <c r="J30" s="36">
        <f>'[5]вспомогат'!L28</f>
        <v>2102919.829999998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53182529.76</v>
      </c>
      <c r="F31" s="37">
        <f>'[5]вспомогат'!H29</f>
        <v>274573.1099999994</v>
      </c>
      <c r="G31" s="38">
        <f>'[5]вспомогат'!I29</f>
        <v>4.03066645214648</v>
      </c>
      <c r="H31" s="34">
        <f>'[5]вспомогат'!J29</f>
        <v>-6537528.890000001</v>
      </c>
      <c r="I31" s="35">
        <f>'[5]вспомогат'!K29</f>
        <v>108.08899467566093</v>
      </c>
      <c r="J31" s="36">
        <f>'[5]вспомогат'!L29</f>
        <v>3979990.759999998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23011460.46</v>
      </c>
      <c r="F32" s="37">
        <f>'[5]вспомогат'!H30</f>
        <v>457342.22000000253</v>
      </c>
      <c r="G32" s="38">
        <f>'[5]вспомогат'!I30</f>
        <v>19.25414727957668</v>
      </c>
      <c r="H32" s="34">
        <f>'[5]вспомогат'!J30</f>
        <v>-1917949.7799999975</v>
      </c>
      <c r="I32" s="35">
        <f>'[5]вспомогат'!K30</f>
        <v>107.53236483710162</v>
      </c>
      <c r="J32" s="36">
        <f>'[5]вспомогат'!L30</f>
        <v>1611893.460000001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24035829.03</v>
      </c>
      <c r="F33" s="37">
        <f>'[5]вспомогат'!H31</f>
        <v>527364.4600000009</v>
      </c>
      <c r="G33" s="38">
        <f>'[5]вспомогат'!I31</f>
        <v>19.397684479850312</v>
      </c>
      <c r="H33" s="34">
        <f>'[5]вспомогат'!J31</f>
        <v>-2191333.539999999</v>
      </c>
      <c r="I33" s="35">
        <f>'[5]вспомогат'!K31</f>
        <v>102.0278282498966</v>
      </c>
      <c r="J33" s="36">
        <f>'[5]вспомогат'!L31</f>
        <v>477718.0300000012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10578909.71</v>
      </c>
      <c r="F34" s="37">
        <f>'[5]вспомогат'!H32</f>
        <v>13580.480000000447</v>
      </c>
      <c r="G34" s="38">
        <f>'[5]вспомогат'!I32</f>
        <v>0.9854066291287258</v>
      </c>
      <c r="H34" s="34">
        <f>'[5]вспомогат'!J32</f>
        <v>-1364579.5199999996</v>
      </c>
      <c r="I34" s="35">
        <f>'[5]вспомогат'!K32</f>
        <v>103.03071751831274</v>
      </c>
      <c r="J34" s="36">
        <f>'[5]вспомогат'!L32</f>
        <v>311185.7100000009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19033951.95</v>
      </c>
      <c r="F35" s="37">
        <f>'[5]вспомогат'!H33</f>
        <v>207010.80000000075</v>
      </c>
      <c r="G35" s="38">
        <f>'[5]вспомогат'!I33</f>
        <v>7.116891421499136</v>
      </c>
      <c r="H35" s="34">
        <f>'[5]вспомогат'!J33</f>
        <v>-2701714.1999999993</v>
      </c>
      <c r="I35" s="35">
        <f>'[5]вспомогат'!K33</f>
        <v>101.61328690237514</v>
      </c>
      <c r="J35" s="36">
        <f>'[5]вспомогат'!L33</f>
        <v>302196.94999999925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17505710.09</v>
      </c>
      <c r="F36" s="37">
        <f>'[5]вспомогат'!H34</f>
        <v>102039.91000000015</v>
      </c>
      <c r="G36" s="38">
        <f>'[5]вспомогат'!I34</f>
        <v>5.802997611464977</v>
      </c>
      <c r="H36" s="34">
        <f>'[5]вспомогат'!J34</f>
        <v>-1656360.0899999999</v>
      </c>
      <c r="I36" s="35">
        <f>'[5]вспомогат'!K34</f>
        <v>119.9860319442569</v>
      </c>
      <c r="J36" s="36">
        <f>'[5]вспомогат'!L34</f>
        <v>2915920.09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41372501.79</v>
      </c>
      <c r="F37" s="37">
        <f>'[5]вспомогат'!H35</f>
        <v>409075.4399999976</v>
      </c>
      <c r="G37" s="38">
        <f>'[5]вспомогат'!I35</f>
        <v>9.070509429151047</v>
      </c>
      <c r="H37" s="34">
        <f>'[5]вспомогат'!J35</f>
        <v>-4100874.5600000024</v>
      </c>
      <c r="I37" s="35">
        <f>'[5]вспомогат'!K35</f>
        <v>118.66992337633464</v>
      </c>
      <c r="J37" s="36">
        <f>'[5]вспомогат'!L35</f>
        <v>6508990.789999999</v>
      </c>
    </row>
    <row r="38" spans="1:10" ht="18.75" customHeight="1">
      <c r="A38" s="49" t="s">
        <v>40</v>
      </c>
      <c r="B38" s="40">
        <f>SUM(B18:B37)</f>
        <v>692709930</v>
      </c>
      <c r="C38" s="40">
        <f>SUM(C18:C37)</f>
        <v>522124186</v>
      </c>
      <c r="D38" s="40">
        <f>SUM(D18:D37)</f>
        <v>60098561</v>
      </c>
      <c r="E38" s="40">
        <f>SUM(E18:E37)</f>
        <v>582490999.26</v>
      </c>
      <c r="F38" s="40">
        <f>SUM(F18:F37)</f>
        <v>4402894.910000003</v>
      </c>
      <c r="G38" s="41">
        <f>F38/D38*100</f>
        <v>7.3261236820628755</v>
      </c>
      <c r="H38" s="40">
        <f>SUM(H18:H37)</f>
        <v>-55695666.09000002</v>
      </c>
      <c r="I38" s="42">
        <f>E38/C38*100</f>
        <v>111.56177301849795</v>
      </c>
      <c r="J38" s="40">
        <f>SUM(J18:J37)</f>
        <v>60366813.26</v>
      </c>
    </row>
    <row r="39" spans="1:10" ht="20.25" customHeight="1">
      <c r="A39" s="50" t="s">
        <v>41</v>
      </c>
      <c r="B39" s="51">
        <f>'[5]вспомогат'!B36</f>
        <v>4239356040</v>
      </c>
      <c r="C39" s="51">
        <f>'[5]вспомогат'!C36</f>
        <v>3291316802</v>
      </c>
      <c r="D39" s="51">
        <f>'[5]вспомогат'!D36</f>
        <v>375131472</v>
      </c>
      <c r="E39" s="51">
        <f>'[5]вспомогат'!G36</f>
        <v>3216831012.2799997</v>
      </c>
      <c r="F39" s="51">
        <f>'[5]вспомогат'!H36</f>
        <v>14081475.68999982</v>
      </c>
      <c r="G39" s="52">
        <f>'[5]вспомогат'!I36</f>
        <v>3.753744151330449</v>
      </c>
      <c r="H39" s="51">
        <f>'[5]вспомогат'!J36</f>
        <v>-361049996.31000024</v>
      </c>
      <c r="I39" s="52">
        <f>'[5]вспомогат'!K36</f>
        <v>97.73690002509822</v>
      </c>
      <c r="J39" s="51">
        <f>'[5]вспомогат'!L36</f>
        <v>-74485789.72000015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01.01.2015 - 03.09.2015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2015-09-04T08:44:59Z</dcterms:created>
  <dcterms:modified xsi:type="dcterms:W3CDTF">2015-09-04T08:45:24Z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