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<sst xmlns="http://schemas.openxmlformats.org/spreadsheetml/2006/main" count="47" uniqueCount="42">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</sst>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02.09.2015</v>
          </cell>
        </row>
        <row r="6">
          <cell r="G6" t="str">
            <v>Фактично надійшло на 02.09.2015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716431915.24</v>
          </cell>
          <cell r="H10">
            <v>1793473.169999957</v>
          </cell>
          <cell r="I10">
            <v>1.6107716095832825</v>
          </cell>
          <cell r="J10">
            <v>-109549013.83000004</v>
          </cell>
          <cell r="K10">
            <v>94.47294145229993</v>
          </cell>
          <cell r="L10">
            <v>-41914235.75999999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1419866233.48</v>
          </cell>
          <cell r="H11">
            <v>3697790.7000000477</v>
          </cell>
          <cell r="I11">
            <v>2.48143895368348</v>
          </cell>
          <cell r="J11">
            <v>-145320209.29999995</v>
          </cell>
          <cell r="K11">
            <v>93.07192735248348</v>
          </cell>
          <cell r="L11">
            <v>-105691766.51999998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125530609.93</v>
          </cell>
          <cell r="H12">
            <v>473527.1700000018</v>
          </cell>
          <cell r="I12">
            <v>3.5829539415944813</v>
          </cell>
          <cell r="J12">
            <v>-12742583.829999998</v>
          </cell>
          <cell r="K12">
            <v>117.26590917598152</v>
          </cell>
          <cell r="L12">
            <v>18482780.930000007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201375697.35</v>
          </cell>
          <cell r="H13">
            <v>96931.93000000715</v>
          </cell>
          <cell r="I13">
            <v>0.43358944705544433</v>
          </cell>
          <cell r="J13">
            <v>-22258762.069999993</v>
          </cell>
          <cell r="K13">
            <v>96.2707764942319</v>
          </cell>
          <cell r="L13">
            <v>-7800653.650000006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147083876.21</v>
          </cell>
          <cell r="H14">
            <v>477667.0900000036</v>
          </cell>
          <cell r="I14">
            <v>2.88444568571448</v>
          </cell>
          <cell r="J14">
            <v>-16082432.909999996</v>
          </cell>
          <cell r="K14">
            <v>100.45903145101693</v>
          </cell>
          <cell r="L14">
            <v>672076.2100000083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20970749</v>
          </cell>
          <cell r="H15">
            <v>58258.91000000015</v>
          </cell>
          <cell r="I15">
            <v>2.2931893050199643</v>
          </cell>
          <cell r="J15">
            <v>-2482260.09</v>
          </cell>
          <cell r="K15">
            <v>92.57593151479848</v>
          </cell>
          <cell r="L15">
            <v>-1681736</v>
          </cell>
        </row>
        <row r="16">
          <cell r="B16">
            <v>30922947</v>
          </cell>
          <cell r="C16">
            <v>23158464</v>
          </cell>
          <cell r="D16">
            <v>3401690</v>
          </cell>
          <cell r="G16">
            <v>22440499.18</v>
          </cell>
          <cell r="H16">
            <v>60637.44000000134</v>
          </cell>
          <cell r="I16">
            <v>1.782568076456154</v>
          </cell>
          <cell r="J16">
            <v>-3341052.5599999987</v>
          </cell>
          <cell r="K16">
            <v>96.89977357738407</v>
          </cell>
          <cell r="L16">
            <v>-717964.8200000003</v>
          </cell>
        </row>
        <row r="17">
          <cell r="B17">
            <v>97465414</v>
          </cell>
          <cell r="C17">
            <v>75547705</v>
          </cell>
          <cell r="D17">
            <v>6779880</v>
          </cell>
          <cell r="G17">
            <v>84905632.33</v>
          </cell>
          <cell r="H17">
            <v>403410.51000000536</v>
          </cell>
          <cell r="I17">
            <v>5.950112833855545</v>
          </cell>
          <cell r="J17">
            <v>-6376469.489999995</v>
          </cell>
          <cell r="K17">
            <v>112.38677909540733</v>
          </cell>
          <cell r="L17">
            <v>9357927.329999998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7779272.65</v>
          </cell>
          <cell r="H18">
            <v>6602.120000000112</v>
          </cell>
          <cell r="I18">
            <v>0.9262116499651536</v>
          </cell>
          <cell r="J18">
            <v>-706206.8799999999</v>
          </cell>
          <cell r="K18">
            <v>119.56706910331685</v>
          </cell>
          <cell r="L18">
            <v>1273072.6500000004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17643243.05</v>
          </cell>
          <cell r="H19">
            <v>101858.51999999955</v>
          </cell>
          <cell r="I19">
            <v>7.071303461628947</v>
          </cell>
          <cell r="J19">
            <v>-1338590.4800000004</v>
          </cell>
          <cell r="K19">
            <v>109.93538526609474</v>
          </cell>
          <cell r="L19">
            <v>1594504.0500000007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37977812.37</v>
          </cell>
          <cell r="H20">
            <v>168124.80999999493</v>
          </cell>
          <cell r="I20">
            <v>4.665122492034111</v>
          </cell>
          <cell r="J20">
            <v>-3435742.190000005</v>
          </cell>
          <cell r="K20">
            <v>110.78767212241326</v>
          </cell>
          <cell r="L20">
            <v>3697994.3699999973</v>
          </cell>
        </row>
        <row r="21">
          <cell r="B21">
            <v>36074280</v>
          </cell>
          <cell r="C21">
            <v>27622950</v>
          </cell>
          <cell r="D21">
            <v>3032710</v>
          </cell>
          <cell r="G21">
            <v>31899642.51</v>
          </cell>
          <cell r="H21">
            <v>224406.3900000006</v>
          </cell>
          <cell r="I21">
            <v>7.399533420604033</v>
          </cell>
          <cell r="J21">
            <v>-2808303.6099999994</v>
          </cell>
          <cell r="K21">
            <v>115.4823887745516</v>
          </cell>
          <cell r="L21">
            <v>4276692.510000002</v>
          </cell>
        </row>
        <row r="22">
          <cell r="B22">
            <v>46411496</v>
          </cell>
          <cell r="C22">
            <v>35024040</v>
          </cell>
          <cell r="D22">
            <v>3587041</v>
          </cell>
          <cell r="G22">
            <v>42306948.7</v>
          </cell>
          <cell r="H22">
            <v>38761.090000003576</v>
          </cell>
          <cell r="I22">
            <v>1.080586756605335</v>
          </cell>
          <cell r="J22">
            <v>-3548279.9099999964</v>
          </cell>
          <cell r="K22">
            <v>120.79402804473729</v>
          </cell>
          <cell r="L22">
            <v>7282908.700000003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21502490.31</v>
          </cell>
          <cell r="H23">
            <v>82784.7899999991</v>
          </cell>
          <cell r="I23">
            <v>3.744579539440612</v>
          </cell>
          <cell r="J23">
            <v>-2128005.210000001</v>
          </cell>
          <cell r="K23">
            <v>121.68718995643479</v>
          </cell>
          <cell r="L23">
            <v>3832191.3099999987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23211162.22</v>
          </cell>
          <cell r="H24">
            <v>36838.46999999881</v>
          </cell>
          <cell r="I24">
            <v>1.5507369674171247</v>
          </cell>
          <cell r="J24">
            <v>-2338707.530000001</v>
          </cell>
          <cell r="K24">
            <v>128.00134458100544</v>
          </cell>
          <cell r="L24">
            <v>5077632.219999999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34997022.56</v>
          </cell>
          <cell r="H25">
            <v>132546.3900000006</v>
          </cell>
          <cell r="I25">
            <v>6.415443076940977</v>
          </cell>
          <cell r="J25">
            <v>-1933505.6099999994</v>
          </cell>
          <cell r="K25">
            <v>110.61870467941442</v>
          </cell>
          <cell r="L25">
            <v>3359495.5600000024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21160586.47</v>
          </cell>
          <cell r="H26">
            <v>83860.93999999762</v>
          </cell>
          <cell r="I26">
            <v>3.046703486340037</v>
          </cell>
          <cell r="J26">
            <v>-2668653.0600000024</v>
          </cell>
          <cell r="K26">
            <v>112.18758384013394</v>
          </cell>
          <cell r="L26">
            <v>2298796.469999999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15958016.75</v>
          </cell>
          <cell r="H27">
            <v>73943.99000000022</v>
          </cell>
          <cell r="I27">
            <v>5.431833942061622</v>
          </cell>
          <cell r="J27">
            <v>-1287364.0099999998</v>
          </cell>
          <cell r="K27">
            <v>108.25126932925527</v>
          </cell>
          <cell r="L27">
            <v>1216372.75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31129504.83</v>
          </cell>
          <cell r="H28">
            <v>139860.48999999836</v>
          </cell>
          <cell r="I28">
            <v>4.419701764398373</v>
          </cell>
          <cell r="J28">
            <v>-3024617.5100000016</v>
          </cell>
          <cell r="K28">
            <v>106.86266922752097</v>
          </cell>
          <cell r="L28">
            <v>1999121.8299999982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53085701.72</v>
          </cell>
          <cell r="H29">
            <v>177745.0700000003</v>
          </cell>
          <cell r="I29">
            <v>2.6092543828615646</v>
          </cell>
          <cell r="J29">
            <v>-6634356.93</v>
          </cell>
          <cell r="K29">
            <v>107.8921998720432</v>
          </cell>
          <cell r="L29">
            <v>3883162.719999999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22943977.96</v>
          </cell>
          <cell r="H30">
            <v>389859.72000000253</v>
          </cell>
          <cell r="I30">
            <v>16.41312815434913</v>
          </cell>
          <cell r="J30">
            <v>-1985432.2799999975</v>
          </cell>
          <cell r="K30">
            <v>107.2170196714728</v>
          </cell>
          <cell r="L30">
            <v>1544410.960000001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23878285.39</v>
          </cell>
          <cell r="H31">
            <v>369820.8200000003</v>
          </cell>
          <cell r="I31">
            <v>13.602865047901616</v>
          </cell>
          <cell r="J31">
            <v>-2348877.1799999997</v>
          </cell>
          <cell r="K31">
            <v>101.35908345962035</v>
          </cell>
          <cell r="L31">
            <v>320174.3900000006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10576878.68</v>
          </cell>
          <cell r="H32">
            <v>11549.449999999255</v>
          </cell>
          <cell r="I32">
            <v>0.8380340453938043</v>
          </cell>
          <cell r="J32">
            <v>-1366610.5500000007</v>
          </cell>
          <cell r="K32">
            <v>103.01093679572999</v>
          </cell>
          <cell r="L32">
            <v>309154.6799999997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18994978.7</v>
          </cell>
          <cell r="H33">
            <v>168037.55000000075</v>
          </cell>
          <cell r="I33">
            <v>5.777017421722602</v>
          </cell>
          <cell r="J33">
            <v>-2740687.4499999993</v>
          </cell>
          <cell r="K33">
            <v>101.40522711299609</v>
          </cell>
          <cell r="L33">
            <v>263223.69999999925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17441614.7</v>
          </cell>
          <cell r="H34">
            <v>37944.51999999955</v>
          </cell>
          <cell r="I34">
            <v>2.1579003639672174</v>
          </cell>
          <cell r="J34">
            <v>-1720455.4800000004</v>
          </cell>
          <cell r="K34">
            <v>119.54671520289189</v>
          </cell>
          <cell r="L34">
            <v>2851824.6999999993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41237489.21</v>
          </cell>
          <cell r="H35">
            <v>274062.8599999994</v>
          </cell>
          <cell r="I35">
            <v>6.076849189015386</v>
          </cell>
          <cell r="J35">
            <v>-4235887.140000001</v>
          </cell>
          <cell r="K35">
            <v>118.28266295382586</v>
          </cell>
          <cell r="L35">
            <v>6373978.210000001</v>
          </cell>
        </row>
        <row r="36">
          <cell r="B36">
            <v>4237835940</v>
          </cell>
          <cell r="C36">
            <v>3290168702</v>
          </cell>
          <cell r="D36">
            <v>373983372</v>
          </cell>
          <cell r="G36">
            <v>3212329841.4999986</v>
          </cell>
          <cell r="H36">
            <v>9580304.910000019</v>
          </cell>
          <cell r="I36">
            <v>2.5616927455266696</v>
          </cell>
          <cell r="J36">
            <v>-364403067.09</v>
          </cell>
          <cell r="K36">
            <v>97.6341985001351</v>
          </cell>
          <cell r="L36">
            <v>-77838860.49999994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716431915.24</v>
      </c>
      <c r="F10" s="33">
        <f>'[1]вспомогат'!H10</f>
        <v>1793473.169999957</v>
      </c>
      <c r="G10" s="34">
        <f>'[1]вспомогат'!I10</f>
        <v>1.6107716095832825</v>
      </c>
      <c r="H10" s="35">
        <f>'[1]вспомогат'!J10</f>
        <v>-109549013.83000004</v>
      </c>
      <c r="I10" s="36">
        <f>'[1]вспомогат'!K10</f>
        <v>94.47294145229993</v>
      </c>
      <c r="J10" s="37">
        <f>'[1]вспомогат'!L10</f>
        <v>-41914235.75999999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1419866233.48</v>
      </c>
      <c r="F12" s="38">
        <f>'[1]вспомогат'!H11</f>
        <v>3697790.7000000477</v>
      </c>
      <c r="G12" s="39">
        <f>'[1]вспомогат'!I11</f>
        <v>2.48143895368348</v>
      </c>
      <c r="H12" s="35">
        <f>'[1]вспомогат'!J11</f>
        <v>-145320209.29999995</v>
      </c>
      <c r="I12" s="36">
        <f>'[1]вспомогат'!K11</f>
        <v>93.07192735248348</v>
      </c>
      <c r="J12" s="37">
        <f>'[1]вспомогат'!L11</f>
        <v>-105691766.51999998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125530609.93</v>
      </c>
      <c r="F13" s="38">
        <f>'[1]вспомогат'!H12</f>
        <v>473527.1700000018</v>
      </c>
      <c r="G13" s="39">
        <f>'[1]вспомогат'!I12</f>
        <v>3.5829539415944813</v>
      </c>
      <c r="H13" s="35">
        <f>'[1]вспомогат'!J12</f>
        <v>-12742583.829999998</v>
      </c>
      <c r="I13" s="36">
        <f>'[1]вспомогат'!K12</f>
        <v>117.26590917598152</v>
      </c>
      <c r="J13" s="37">
        <f>'[1]вспомогат'!L12</f>
        <v>18482780.930000007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201375697.35</v>
      </c>
      <c r="F14" s="38">
        <f>'[1]вспомогат'!H13</f>
        <v>96931.93000000715</v>
      </c>
      <c r="G14" s="39">
        <f>'[1]вспомогат'!I13</f>
        <v>0.43358944705544433</v>
      </c>
      <c r="H14" s="35">
        <f>'[1]вспомогат'!J13</f>
        <v>-22258762.069999993</v>
      </c>
      <c r="I14" s="36">
        <f>'[1]вспомогат'!K13</f>
        <v>96.2707764942319</v>
      </c>
      <c r="J14" s="37">
        <f>'[1]вспомогат'!L13</f>
        <v>-7800653.650000006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147083876.21</v>
      </c>
      <c r="F15" s="38">
        <f>'[1]вспомогат'!H14</f>
        <v>477667.0900000036</v>
      </c>
      <c r="G15" s="39">
        <f>'[1]вспомогат'!I14</f>
        <v>2.88444568571448</v>
      </c>
      <c r="H15" s="35">
        <f>'[1]вспомогат'!J14</f>
        <v>-16082432.909999996</v>
      </c>
      <c r="I15" s="36">
        <f>'[1]вспомогат'!K14</f>
        <v>100.45903145101693</v>
      </c>
      <c r="J15" s="37">
        <f>'[1]вспомогат'!L14</f>
        <v>672076.2100000083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20970749</v>
      </c>
      <c r="F16" s="38">
        <f>'[1]вспомогат'!H15</f>
        <v>58258.91000000015</v>
      </c>
      <c r="G16" s="39">
        <f>'[1]вспомогат'!I15</f>
        <v>2.2931893050199643</v>
      </c>
      <c r="H16" s="35">
        <f>'[1]вспомогат'!J15</f>
        <v>-2482260.09</v>
      </c>
      <c r="I16" s="36">
        <f>'[1]вспомогат'!K15</f>
        <v>92.57593151479848</v>
      </c>
      <c r="J16" s="37">
        <f>'[1]вспомогат'!L15</f>
        <v>-1681736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1914827165.97</v>
      </c>
      <c r="F17" s="41">
        <f>SUM(F12:F16)</f>
        <v>4804175.80000006</v>
      </c>
      <c r="G17" s="42">
        <f>F17/D17*100</f>
        <v>2.3585673325517065</v>
      </c>
      <c r="H17" s="41">
        <f>SUM(H12:H16)</f>
        <v>-198886248.19999993</v>
      </c>
      <c r="I17" s="43">
        <f>E17/C17*100</f>
        <v>95.22493135596008</v>
      </c>
      <c r="J17" s="41">
        <f>SUM(J12:J16)</f>
        <v>-96019299.02999997</v>
      </c>
    </row>
    <row r="18" spans="1:10" ht="20.25" customHeight="1">
      <c r="A18" s="32" t="s">
        <v>20</v>
      </c>
      <c r="B18" s="44">
        <f>'[1]вспомогат'!B16</f>
        <v>30922947</v>
      </c>
      <c r="C18" s="44">
        <f>'[1]вспомогат'!C16</f>
        <v>23158464</v>
      </c>
      <c r="D18" s="45">
        <f>'[1]вспомогат'!D16</f>
        <v>3401690</v>
      </c>
      <c r="E18" s="44">
        <f>'[1]вспомогат'!G16</f>
        <v>22440499.18</v>
      </c>
      <c r="F18" s="45">
        <f>'[1]вспомогат'!H16</f>
        <v>60637.44000000134</v>
      </c>
      <c r="G18" s="46">
        <f>'[1]вспомогат'!I16</f>
        <v>1.782568076456154</v>
      </c>
      <c r="H18" s="47">
        <f>'[1]вспомогат'!J16</f>
        <v>-3341052.5599999987</v>
      </c>
      <c r="I18" s="48">
        <f>'[1]вспомогат'!K16</f>
        <v>96.89977357738407</v>
      </c>
      <c r="J18" s="49">
        <f>'[1]вспомогат'!L16</f>
        <v>-717964.8200000003</v>
      </c>
    </row>
    <row r="19" spans="1:10" ht="12.75">
      <c r="A19" s="32" t="s">
        <v>21</v>
      </c>
      <c r="B19" s="33">
        <f>'[1]вспомогат'!B17</f>
        <v>97465414</v>
      </c>
      <c r="C19" s="33">
        <f>'[1]вспомогат'!C17</f>
        <v>75547705</v>
      </c>
      <c r="D19" s="38">
        <f>'[1]вспомогат'!D17</f>
        <v>6779880</v>
      </c>
      <c r="E19" s="33">
        <f>'[1]вспомогат'!G17</f>
        <v>84905632.33</v>
      </c>
      <c r="F19" s="38">
        <f>'[1]вспомогат'!H17</f>
        <v>403410.51000000536</v>
      </c>
      <c r="G19" s="39">
        <f>'[1]вспомогат'!I17</f>
        <v>5.950112833855545</v>
      </c>
      <c r="H19" s="35">
        <f>'[1]вспомогат'!J17</f>
        <v>-6376469.489999995</v>
      </c>
      <c r="I19" s="36">
        <f>'[1]вспомогат'!K17</f>
        <v>112.38677909540733</v>
      </c>
      <c r="J19" s="37">
        <f>'[1]вспомогат'!L17</f>
        <v>9357927.329999998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7779272.65</v>
      </c>
      <c r="F20" s="38">
        <f>'[1]вспомогат'!H18</f>
        <v>6602.120000000112</v>
      </c>
      <c r="G20" s="39">
        <f>'[1]вспомогат'!I18</f>
        <v>0.9262116499651536</v>
      </c>
      <c r="H20" s="35">
        <f>'[1]вспомогат'!J18</f>
        <v>-706206.8799999999</v>
      </c>
      <c r="I20" s="36">
        <f>'[1]вспомогат'!K18</f>
        <v>119.56706910331685</v>
      </c>
      <c r="J20" s="37">
        <f>'[1]вспомогат'!L18</f>
        <v>1273072.6500000004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16048739</v>
      </c>
      <c r="D21" s="38">
        <f>'[1]вспомогат'!D19</f>
        <v>1440449</v>
      </c>
      <c r="E21" s="33">
        <f>'[1]вспомогат'!G19</f>
        <v>17643243.05</v>
      </c>
      <c r="F21" s="38">
        <f>'[1]вспомогат'!H19</f>
        <v>101858.51999999955</v>
      </c>
      <c r="G21" s="39">
        <f>'[1]вспомогат'!I19</f>
        <v>7.071303461628947</v>
      </c>
      <c r="H21" s="35">
        <f>'[1]вспомогат'!J19</f>
        <v>-1338590.4800000004</v>
      </c>
      <c r="I21" s="36">
        <f>'[1]вспомогат'!K19</f>
        <v>109.93538526609474</v>
      </c>
      <c r="J21" s="37">
        <f>'[1]вспомогат'!L19</f>
        <v>1594504.0500000007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37977812.37</v>
      </c>
      <c r="F22" s="38">
        <f>'[1]вспомогат'!H20</f>
        <v>168124.80999999493</v>
      </c>
      <c r="G22" s="39">
        <f>'[1]вспомогат'!I20</f>
        <v>4.665122492034111</v>
      </c>
      <c r="H22" s="35">
        <f>'[1]вспомогат'!J20</f>
        <v>-3435742.190000005</v>
      </c>
      <c r="I22" s="36">
        <f>'[1]вспомогат'!K20</f>
        <v>110.78767212241326</v>
      </c>
      <c r="J22" s="37">
        <f>'[1]вспомогат'!L20</f>
        <v>3697994.3699999973</v>
      </c>
    </row>
    <row r="23" spans="1:10" ht="12.75">
      <c r="A23" s="32" t="s">
        <v>25</v>
      </c>
      <c r="B23" s="33">
        <f>'[1]вспомогат'!B21</f>
        <v>36074280</v>
      </c>
      <c r="C23" s="33">
        <f>'[1]вспомогат'!C21</f>
        <v>27622950</v>
      </c>
      <c r="D23" s="38">
        <f>'[1]вспомогат'!D21</f>
        <v>3032710</v>
      </c>
      <c r="E23" s="33">
        <f>'[1]вспомогат'!G21</f>
        <v>31899642.51</v>
      </c>
      <c r="F23" s="38">
        <f>'[1]вспомогат'!H21</f>
        <v>224406.3900000006</v>
      </c>
      <c r="G23" s="39">
        <f>'[1]вспомогат'!I21</f>
        <v>7.399533420604033</v>
      </c>
      <c r="H23" s="35">
        <f>'[1]вспомогат'!J21</f>
        <v>-2808303.6099999994</v>
      </c>
      <c r="I23" s="36">
        <f>'[1]вспомогат'!K21</f>
        <v>115.4823887745516</v>
      </c>
      <c r="J23" s="37">
        <f>'[1]вспомогат'!L21</f>
        <v>4276692.510000002</v>
      </c>
    </row>
    <row r="24" spans="1:10" ht="12.75">
      <c r="A24" s="32" t="s">
        <v>26</v>
      </c>
      <c r="B24" s="33">
        <f>'[1]вспомогат'!B22</f>
        <v>46411496</v>
      </c>
      <c r="C24" s="33">
        <f>'[1]вспомогат'!C22</f>
        <v>35024040</v>
      </c>
      <c r="D24" s="38">
        <f>'[1]вспомогат'!D22</f>
        <v>3587041</v>
      </c>
      <c r="E24" s="33">
        <f>'[1]вспомогат'!G22</f>
        <v>42306948.7</v>
      </c>
      <c r="F24" s="38">
        <f>'[1]вспомогат'!H22</f>
        <v>38761.090000003576</v>
      </c>
      <c r="G24" s="39">
        <f>'[1]вспомогат'!I22</f>
        <v>1.080586756605335</v>
      </c>
      <c r="H24" s="35">
        <f>'[1]вспомогат'!J22</f>
        <v>-3548279.9099999964</v>
      </c>
      <c r="I24" s="36">
        <f>'[1]вспомогат'!K22</f>
        <v>120.79402804473729</v>
      </c>
      <c r="J24" s="37">
        <f>'[1]вспомогат'!L22</f>
        <v>7282908.700000003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17670299</v>
      </c>
      <c r="D25" s="38">
        <f>'[1]вспомогат'!D23</f>
        <v>2210790</v>
      </c>
      <c r="E25" s="33">
        <f>'[1]вспомогат'!G23</f>
        <v>21502490.31</v>
      </c>
      <c r="F25" s="38">
        <f>'[1]вспомогат'!H23</f>
        <v>82784.7899999991</v>
      </c>
      <c r="G25" s="39">
        <f>'[1]вспомогат'!I23</f>
        <v>3.744579539440612</v>
      </c>
      <c r="H25" s="35">
        <f>'[1]вспомогат'!J23</f>
        <v>-2128005.210000001</v>
      </c>
      <c r="I25" s="36">
        <f>'[1]вспомогат'!K23</f>
        <v>121.68718995643479</v>
      </c>
      <c r="J25" s="37">
        <f>'[1]вспомогат'!L23</f>
        <v>3832191.3099999987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23211162.22</v>
      </c>
      <c r="F26" s="38">
        <f>'[1]вспомогат'!H24</f>
        <v>36838.46999999881</v>
      </c>
      <c r="G26" s="39">
        <f>'[1]вспомогат'!I24</f>
        <v>1.5507369674171247</v>
      </c>
      <c r="H26" s="35">
        <f>'[1]вспомогат'!J24</f>
        <v>-2338707.530000001</v>
      </c>
      <c r="I26" s="36">
        <f>'[1]вспомогат'!K24</f>
        <v>128.00134458100544</v>
      </c>
      <c r="J26" s="37">
        <f>'[1]вспомогат'!L24</f>
        <v>5077632.219999999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31637527</v>
      </c>
      <c r="D27" s="38">
        <f>'[1]вспомогат'!D25</f>
        <v>2066052</v>
      </c>
      <c r="E27" s="33">
        <f>'[1]вспомогат'!G25</f>
        <v>34997022.56</v>
      </c>
      <c r="F27" s="38">
        <f>'[1]вспомогат'!H25</f>
        <v>132546.3900000006</v>
      </c>
      <c r="G27" s="39">
        <f>'[1]вспомогат'!I25</f>
        <v>6.415443076940977</v>
      </c>
      <c r="H27" s="35">
        <f>'[1]вспомогат'!J25</f>
        <v>-1933505.6099999994</v>
      </c>
      <c r="I27" s="36">
        <f>'[1]вспомогат'!K25</f>
        <v>110.61870467941442</v>
      </c>
      <c r="J27" s="37">
        <f>'[1]вспомогат'!L25</f>
        <v>3359495.5600000024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18861790</v>
      </c>
      <c r="D28" s="38">
        <f>'[1]вспомогат'!D26</f>
        <v>2752514</v>
      </c>
      <c r="E28" s="33">
        <f>'[1]вспомогат'!G26</f>
        <v>21160586.47</v>
      </c>
      <c r="F28" s="38">
        <f>'[1]вспомогат'!H26</f>
        <v>83860.93999999762</v>
      </c>
      <c r="G28" s="39">
        <f>'[1]вспомогат'!I26</f>
        <v>3.046703486340037</v>
      </c>
      <c r="H28" s="35">
        <f>'[1]вспомогат'!J26</f>
        <v>-2668653.0600000024</v>
      </c>
      <c r="I28" s="36">
        <f>'[1]вспомогат'!K26</f>
        <v>112.18758384013394</v>
      </c>
      <c r="J28" s="37">
        <f>'[1]вспомогат'!L26</f>
        <v>2298796.469999999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15958016.75</v>
      </c>
      <c r="F29" s="38">
        <f>'[1]вспомогат'!H27</f>
        <v>73943.99000000022</v>
      </c>
      <c r="G29" s="39">
        <f>'[1]вспомогат'!I27</f>
        <v>5.431833942061622</v>
      </c>
      <c r="H29" s="35">
        <f>'[1]вспомогат'!J27</f>
        <v>-1287364.0099999998</v>
      </c>
      <c r="I29" s="36">
        <f>'[1]вспомогат'!K27</f>
        <v>108.25126932925527</v>
      </c>
      <c r="J29" s="37">
        <f>'[1]вспомогат'!L27</f>
        <v>1216372.75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29130383</v>
      </c>
      <c r="D30" s="38">
        <f>'[1]вспомогат'!D28</f>
        <v>3164478</v>
      </c>
      <c r="E30" s="33">
        <f>'[1]вспомогат'!G28</f>
        <v>31129504.83</v>
      </c>
      <c r="F30" s="38">
        <f>'[1]вспомогат'!H28</f>
        <v>139860.48999999836</v>
      </c>
      <c r="G30" s="39">
        <f>'[1]вспомогат'!I28</f>
        <v>4.419701764398373</v>
      </c>
      <c r="H30" s="35">
        <f>'[1]вспомогат'!J28</f>
        <v>-3024617.5100000016</v>
      </c>
      <c r="I30" s="36">
        <f>'[1]вспомогат'!K28</f>
        <v>106.86266922752097</v>
      </c>
      <c r="J30" s="37">
        <f>'[1]вспомогат'!L28</f>
        <v>1999121.8299999982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53085701.72</v>
      </c>
      <c r="F31" s="38">
        <f>'[1]вспомогат'!H29</f>
        <v>177745.0700000003</v>
      </c>
      <c r="G31" s="39">
        <f>'[1]вспомогат'!I29</f>
        <v>2.6092543828615646</v>
      </c>
      <c r="H31" s="35">
        <f>'[1]вспомогат'!J29</f>
        <v>-6634356.93</v>
      </c>
      <c r="I31" s="36">
        <f>'[1]вспомогат'!K29</f>
        <v>107.8921998720432</v>
      </c>
      <c r="J31" s="37">
        <f>'[1]вспомогат'!L29</f>
        <v>3883162.719999999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22943977.96</v>
      </c>
      <c r="F32" s="38">
        <f>'[1]вспомогат'!H30</f>
        <v>389859.72000000253</v>
      </c>
      <c r="G32" s="39">
        <f>'[1]вспомогат'!I30</f>
        <v>16.41312815434913</v>
      </c>
      <c r="H32" s="35">
        <f>'[1]вспомогат'!J30</f>
        <v>-1985432.2799999975</v>
      </c>
      <c r="I32" s="36">
        <f>'[1]вспомогат'!K30</f>
        <v>107.2170196714728</v>
      </c>
      <c r="J32" s="37">
        <f>'[1]вспомогат'!L30</f>
        <v>1544410.960000001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23558111</v>
      </c>
      <c r="D33" s="38">
        <f>'[1]вспомогат'!D31</f>
        <v>2718698</v>
      </c>
      <c r="E33" s="33">
        <f>'[1]вспомогат'!G31</f>
        <v>23878285.39</v>
      </c>
      <c r="F33" s="38">
        <f>'[1]вспомогат'!H31</f>
        <v>369820.8200000003</v>
      </c>
      <c r="G33" s="39">
        <f>'[1]вспомогат'!I31</f>
        <v>13.602865047901616</v>
      </c>
      <c r="H33" s="35">
        <f>'[1]вспомогат'!J31</f>
        <v>-2348877.1799999997</v>
      </c>
      <c r="I33" s="36">
        <f>'[1]вспомогат'!K31</f>
        <v>101.35908345962035</v>
      </c>
      <c r="J33" s="37">
        <f>'[1]вспомогат'!L31</f>
        <v>320174.3900000006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10576878.68</v>
      </c>
      <c r="F34" s="38">
        <f>'[1]вспомогат'!H32</f>
        <v>11549.449999999255</v>
      </c>
      <c r="G34" s="39">
        <f>'[1]вспомогат'!I32</f>
        <v>0.8380340453938043</v>
      </c>
      <c r="H34" s="35">
        <f>'[1]вспомогат'!J32</f>
        <v>-1366610.5500000007</v>
      </c>
      <c r="I34" s="36">
        <f>'[1]вспомогат'!K32</f>
        <v>103.01093679572999</v>
      </c>
      <c r="J34" s="37">
        <f>'[1]вспомогат'!L32</f>
        <v>309154.6799999997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18994978.7</v>
      </c>
      <c r="F35" s="38">
        <f>'[1]вспомогат'!H33</f>
        <v>168037.55000000075</v>
      </c>
      <c r="G35" s="39">
        <f>'[1]вспомогат'!I33</f>
        <v>5.777017421722602</v>
      </c>
      <c r="H35" s="35">
        <f>'[1]вспомогат'!J33</f>
        <v>-2740687.4499999993</v>
      </c>
      <c r="I35" s="36">
        <f>'[1]вспомогат'!K33</f>
        <v>101.40522711299609</v>
      </c>
      <c r="J35" s="37">
        <f>'[1]вспомогат'!L33</f>
        <v>263223.69999999925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17441614.7</v>
      </c>
      <c r="F36" s="38">
        <f>'[1]вспомогат'!H34</f>
        <v>37944.51999999955</v>
      </c>
      <c r="G36" s="39">
        <f>'[1]вспомогат'!I34</f>
        <v>2.1579003639672174</v>
      </c>
      <c r="H36" s="35">
        <f>'[1]вспомогат'!J34</f>
        <v>-1720455.4800000004</v>
      </c>
      <c r="I36" s="36">
        <f>'[1]вспомогат'!K34</f>
        <v>119.54671520289189</v>
      </c>
      <c r="J36" s="37">
        <f>'[1]вспомогат'!L34</f>
        <v>2851824.6999999993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41237489.21</v>
      </c>
      <c r="F37" s="38">
        <f>'[1]вспомогат'!H35</f>
        <v>274062.8599999994</v>
      </c>
      <c r="G37" s="39">
        <f>'[1]вспомогат'!I35</f>
        <v>6.076849189015386</v>
      </c>
      <c r="H37" s="35">
        <f>'[1]вспомогат'!J35</f>
        <v>-4235887.140000001</v>
      </c>
      <c r="I37" s="36">
        <f>'[1]вспомогат'!K35</f>
        <v>118.28266295382586</v>
      </c>
      <c r="J37" s="37">
        <f>'[1]вспомогат'!L35</f>
        <v>6373978.210000001</v>
      </c>
    </row>
    <row r="38" spans="1:10" ht="18.75" customHeight="1">
      <c r="A38" s="50" t="s">
        <v>40</v>
      </c>
      <c r="B38" s="41">
        <f>SUM(B18:B37)</f>
        <v>691189830</v>
      </c>
      <c r="C38" s="41">
        <f>SUM(C18:C37)</f>
        <v>520976086</v>
      </c>
      <c r="D38" s="41">
        <f>SUM(D18:D37)</f>
        <v>58950461</v>
      </c>
      <c r="E38" s="41">
        <f>SUM(E18:E37)</f>
        <v>581070760.2899998</v>
      </c>
      <c r="F38" s="41">
        <f>SUM(F18:F37)</f>
        <v>2982655.9400000023</v>
      </c>
      <c r="G38" s="42">
        <f>F38/D38*100</f>
        <v>5.059597311715684</v>
      </c>
      <c r="H38" s="41">
        <f>SUM(H18:H37)</f>
        <v>-55967805.06</v>
      </c>
      <c r="I38" s="43">
        <f>E38/C38*100</f>
        <v>111.53501588746626</v>
      </c>
      <c r="J38" s="41">
        <f>SUM(J18:J37)</f>
        <v>60094674.29</v>
      </c>
    </row>
    <row r="39" spans="1:10" ht="20.25" customHeight="1">
      <c r="A39" s="51" t="s">
        <v>41</v>
      </c>
      <c r="B39" s="52">
        <f>'[1]вспомогат'!B36</f>
        <v>4237835940</v>
      </c>
      <c r="C39" s="52">
        <f>'[1]вспомогат'!C36</f>
        <v>3290168702</v>
      </c>
      <c r="D39" s="52">
        <f>'[1]вспомогат'!D36</f>
        <v>373983372</v>
      </c>
      <c r="E39" s="52">
        <f>'[1]вспомогат'!G36</f>
        <v>3212329841.4999986</v>
      </c>
      <c r="F39" s="52">
        <f>'[1]вспомогат'!H36</f>
        <v>9580304.910000019</v>
      </c>
      <c r="G39" s="53">
        <f>'[1]вспомогат'!I36</f>
        <v>2.5616927455266696</v>
      </c>
      <c r="H39" s="52">
        <f>'[1]вспомогат'!J36</f>
        <v>-364403067.09</v>
      </c>
      <c r="I39" s="53">
        <f>'[1]вспомогат'!K36</f>
        <v>97.6341985001351</v>
      </c>
      <c r="J39" s="52">
        <f>'[1]вспомогат'!L36</f>
        <v>-77838860.49999994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01.01.2015 - 02.09.2015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2015-09-03T05:41:27Z</dcterms:created>
  <dcterms:modified xsi:type="dcterms:W3CDTF">2015-09-03T05:42:02Z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