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<sst xmlns="http://schemas.openxmlformats.org/spreadsheetml/2006/main" count="47" uniqueCount="42">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</sst>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20.08.2015</v>
          </cell>
        </row>
        <row r="6">
          <cell r="G6" t="str">
            <v>Фактично надійшло на 20.08.2015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688991263.62</v>
          </cell>
          <cell r="H10">
            <v>82282785.86000001</v>
          </cell>
          <cell r="I10">
            <v>91.99836521711909</v>
          </cell>
          <cell r="J10">
            <v>-7156614.139999986</v>
          </cell>
          <cell r="K10">
            <v>113.93343428614035</v>
          </cell>
          <cell r="L10">
            <v>84259853.62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1330183710.42</v>
          </cell>
          <cell r="H11">
            <v>119995041.24000001</v>
          </cell>
          <cell r="I11">
            <v>78.14721018560729</v>
          </cell>
          <cell r="J11">
            <v>-33554958.75999999</v>
          </cell>
          <cell r="K11">
            <v>105.37235351265284</v>
          </cell>
          <cell r="L11">
            <v>67818710.42000008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116618104.5</v>
          </cell>
          <cell r="H12">
            <v>10655893.319999993</v>
          </cell>
          <cell r="I12">
            <v>76.2345460561498</v>
          </cell>
          <cell r="J12">
            <v>-3321881.680000007</v>
          </cell>
          <cell r="K12">
            <v>124.8569835936092</v>
          </cell>
          <cell r="L12">
            <v>23216757.5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192175369.11</v>
          </cell>
          <cell r="H13">
            <v>15243830.560000002</v>
          </cell>
          <cell r="I13">
            <v>54.42894800999356</v>
          </cell>
          <cell r="J13">
            <v>-12763013.439999998</v>
          </cell>
          <cell r="K13">
            <v>102.86623128083743</v>
          </cell>
          <cell r="L13">
            <v>5354712.110000014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135041313.14</v>
          </cell>
          <cell r="H14">
            <v>11744177.459999979</v>
          </cell>
          <cell r="I14">
            <v>65.42711415967528</v>
          </cell>
          <cell r="J14">
            <v>-6205838.540000021</v>
          </cell>
          <cell r="K14">
            <v>103.98606589486099</v>
          </cell>
          <cell r="L14">
            <v>5176497.139999986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19429524.66</v>
          </cell>
          <cell r="H15">
            <v>1595821.5</v>
          </cell>
          <cell r="I15">
            <v>53.31657148126394</v>
          </cell>
          <cell r="J15">
            <v>-1397284.5</v>
          </cell>
          <cell r="K15">
            <v>98.22532206611278</v>
          </cell>
          <cell r="L15">
            <v>-351041.33999999985</v>
          </cell>
        </row>
        <row r="16">
          <cell r="B16">
            <v>30620909</v>
          </cell>
          <cell r="C16">
            <v>19462115</v>
          </cell>
          <cell r="D16">
            <v>3810124</v>
          </cell>
          <cell r="G16">
            <v>19361294.17</v>
          </cell>
          <cell r="H16">
            <v>3050452.710000001</v>
          </cell>
          <cell r="I16">
            <v>80.06176990565139</v>
          </cell>
          <cell r="J16">
            <v>-759671.2899999991</v>
          </cell>
          <cell r="K16">
            <v>99.48196365091873</v>
          </cell>
          <cell r="L16">
            <v>-100820.82999999821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78662594.16</v>
          </cell>
          <cell r="H17">
            <v>7850375.569999993</v>
          </cell>
          <cell r="I17">
            <v>83.07969384957107</v>
          </cell>
          <cell r="J17">
            <v>-1598835.4300000072</v>
          </cell>
          <cell r="K17">
            <v>121.28960700919176</v>
          </cell>
          <cell r="L17">
            <v>13807413.159999996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6803227.83</v>
          </cell>
          <cell r="H18">
            <v>752624.1299999999</v>
          </cell>
          <cell r="I18">
            <v>65.20375563670386</v>
          </cell>
          <cell r="J18">
            <v>-401640.8700000001</v>
          </cell>
          <cell r="K18">
            <v>117.43084197148094</v>
          </cell>
          <cell r="L18">
            <v>1009836.8300000001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15663628.52</v>
          </cell>
          <cell r="H19">
            <v>2286400.9399999995</v>
          </cell>
          <cell r="I19">
            <v>74.48084099728187</v>
          </cell>
          <cell r="J19">
            <v>-783383.0600000005</v>
          </cell>
          <cell r="K19">
            <v>110.91430363935568</v>
          </cell>
          <cell r="L19">
            <v>1541348.5199999996</v>
          </cell>
        </row>
        <row r="20">
          <cell r="B20">
            <v>45360811</v>
          </cell>
          <cell r="C20">
            <v>29853631</v>
          </cell>
          <cell r="D20">
            <v>7891035</v>
          </cell>
          <cell r="G20">
            <v>35032652.33</v>
          </cell>
          <cell r="H20">
            <v>3986218.34</v>
          </cell>
          <cell r="I20">
            <v>50.515785825306814</v>
          </cell>
          <cell r="J20">
            <v>-3904816.66</v>
          </cell>
          <cell r="K20">
            <v>117.3480449664565</v>
          </cell>
          <cell r="L20">
            <v>5179021.329999998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28879246.7</v>
          </cell>
          <cell r="H21">
            <v>3945179.66</v>
          </cell>
          <cell r="I21">
            <v>105.23987089029676</v>
          </cell>
          <cell r="J21">
            <v>196429.66000000015</v>
          </cell>
          <cell r="K21">
            <v>119.82970584525299</v>
          </cell>
          <cell r="L21">
            <v>4779006.699999999</v>
          </cell>
        </row>
        <row r="22">
          <cell r="B22">
            <v>45957379</v>
          </cell>
          <cell r="C22">
            <v>30982882</v>
          </cell>
          <cell r="D22">
            <v>5084528</v>
          </cell>
          <cell r="G22">
            <v>38626616.47</v>
          </cell>
          <cell r="H22">
            <v>4430684.519999996</v>
          </cell>
          <cell r="I22">
            <v>87.14052749832425</v>
          </cell>
          <cell r="J22">
            <v>-653843.4800000042</v>
          </cell>
          <cell r="K22">
            <v>124.67083104147638</v>
          </cell>
          <cell r="L22">
            <v>7643734.469999999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18951169.92</v>
          </cell>
          <cell r="H23">
            <v>2437546.6100000013</v>
          </cell>
          <cell r="I23">
            <v>102.67876336272738</v>
          </cell>
          <cell r="J23">
            <v>63592.61000000127</v>
          </cell>
          <cell r="K23">
            <v>123.14023377266234</v>
          </cell>
          <cell r="L23">
            <v>3561260.920000002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20475297.09</v>
          </cell>
          <cell r="H24">
            <v>3801005.8200000003</v>
          </cell>
          <cell r="I24">
            <v>95.07401354296108</v>
          </cell>
          <cell r="J24">
            <v>-196938.1799999997</v>
          </cell>
          <cell r="K24">
            <v>132.30998568229637</v>
          </cell>
          <cell r="L24">
            <v>5000050.09</v>
          </cell>
        </row>
        <row r="25">
          <cell r="B25">
            <v>36867905</v>
          </cell>
          <cell r="C25">
            <v>27208655</v>
          </cell>
          <cell r="D25">
            <v>4335720</v>
          </cell>
          <cell r="G25">
            <v>31000038.54</v>
          </cell>
          <cell r="H25">
            <v>3746727.210000001</v>
          </cell>
          <cell r="I25">
            <v>86.41534070465808</v>
          </cell>
          <cell r="J25">
            <v>-588992.7899999991</v>
          </cell>
          <cell r="K25">
            <v>113.93447614371235</v>
          </cell>
          <cell r="L25">
            <v>3791383.539999999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18850939.76</v>
          </cell>
          <cell r="H26">
            <v>2152646.990000002</v>
          </cell>
          <cell r="I26">
            <v>84.31763741857205</v>
          </cell>
          <cell r="J26">
            <v>-400374.0099999979</v>
          </cell>
          <cell r="K26">
            <v>124.29388281721747</v>
          </cell>
          <cell r="L26">
            <v>3684513.7600000016</v>
          </cell>
        </row>
        <row r="27">
          <cell r="B27">
            <v>18754765</v>
          </cell>
          <cell r="C27">
            <v>12691712</v>
          </cell>
          <cell r="D27">
            <v>1954678</v>
          </cell>
          <cell r="G27">
            <v>14561734.49</v>
          </cell>
          <cell r="H27">
            <v>1924110.7300000004</v>
          </cell>
          <cell r="I27">
            <v>98.43619921030474</v>
          </cell>
          <cell r="J27">
            <v>-30567.269999999553</v>
          </cell>
          <cell r="K27">
            <v>114.73420205248905</v>
          </cell>
          <cell r="L27">
            <v>1870022.4900000002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28280934.52</v>
          </cell>
          <cell r="H28">
            <v>3012915.6499999985</v>
          </cell>
          <cell r="I28">
            <v>110.30611811542227</v>
          </cell>
          <cell r="J28">
            <v>281502.6499999985</v>
          </cell>
          <cell r="K28">
            <v>116.30854518774902</v>
          </cell>
          <cell r="L28">
            <v>3965494.5199999996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48109073.02</v>
          </cell>
          <cell r="H29">
            <v>6796885.060000002</v>
          </cell>
          <cell r="I29">
            <v>97.43975907587073</v>
          </cell>
          <cell r="J29">
            <v>-178588.93999999762</v>
          </cell>
          <cell r="K29">
            <v>125.9254277810562</v>
          </cell>
          <cell r="L29">
            <v>9904658.020000003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20654113.65</v>
          </cell>
          <cell r="H30">
            <v>3060482.789999999</v>
          </cell>
          <cell r="I30">
            <v>89.21298835312857</v>
          </cell>
          <cell r="J30">
            <v>-370052.2100000009</v>
          </cell>
          <cell r="K30">
            <v>112.75228567234443</v>
          </cell>
          <cell r="L30">
            <v>2335980.6499999985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20892102.79</v>
          </cell>
          <cell r="H31">
            <v>2683634.6899999976</v>
          </cell>
          <cell r="I31">
            <v>89.34525020741299</v>
          </cell>
          <cell r="J31">
            <v>-320033.3100000024</v>
          </cell>
          <cell r="K31">
            <v>102.13541152028193</v>
          </cell>
          <cell r="L31">
            <v>436804.7899999991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9074004.87</v>
          </cell>
          <cell r="H32">
            <v>1489191.9299999988</v>
          </cell>
          <cell r="I32">
            <v>65.50888786930874</v>
          </cell>
          <cell r="J32">
            <v>-784075.0700000012</v>
          </cell>
          <cell r="K32">
            <v>103.90759294537216</v>
          </cell>
          <cell r="L32">
            <v>341240.8699999992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16882407.35</v>
          </cell>
          <cell r="H33">
            <v>2072750.5700000022</v>
          </cell>
          <cell r="I33">
            <v>71.89688648671905</v>
          </cell>
          <cell r="J33">
            <v>-810198.4299999978</v>
          </cell>
          <cell r="K33">
            <v>109.58166963981397</v>
          </cell>
          <cell r="L33">
            <v>1476174.3500000015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15450296.69</v>
          </cell>
          <cell r="H34">
            <v>2310647.799999999</v>
          </cell>
          <cell r="I34">
            <v>99.84046423602405</v>
          </cell>
          <cell r="J34">
            <v>-3692.2000000011176</v>
          </cell>
          <cell r="K34">
            <v>123.37107742404541</v>
          </cell>
          <cell r="L34">
            <v>2926861.6899999995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36023157.88</v>
          </cell>
          <cell r="H35">
            <v>4860197.400000002</v>
          </cell>
          <cell r="I35">
            <v>87.03687473663912</v>
          </cell>
          <cell r="J35">
            <v>-723869.5999999978</v>
          </cell>
          <cell r="K35">
            <v>118.21118601793866</v>
          </cell>
          <cell r="L35">
            <v>5549596.880000003</v>
          </cell>
        </row>
        <row r="36">
          <cell r="B36">
            <v>3952434923</v>
          </cell>
          <cell r="C36">
            <v>2740494744</v>
          </cell>
          <cell r="D36">
            <v>384535868</v>
          </cell>
          <cell r="G36">
            <v>3004673816.1999993</v>
          </cell>
          <cell r="H36">
            <v>308168229.06</v>
          </cell>
          <cell r="I36">
            <v>80.1403080193289</v>
          </cell>
          <cell r="J36">
            <v>-76367638.94000001</v>
          </cell>
          <cell r="K36">
            <v>109.63983137637425</v>
          </cell>
          <cell r="L36">
            <v>264179072.20000008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688991263.62</v>
      </c>
      <c r="F10" s="33">
        <f>'[1]вспомогат'!H10</f>
        <v>82282785.86000001</v>
      </c>
      <c r="G10" s="34">
        <f>'[1]вспомогат'!I10</f>
        <v>91.99836521711909</v>
      </c>
      <c r="H10" s="35">
        <f>'[1]вспомогат'!J10</f>
        <v>-7156614.139999986</v>
      </c>
      <c r="I10" s="36">
        <f>'[1]вспомогат'!K10</f>
        <v>113.93343428614035</v>
      </c>
      <c r="J10" s="37">
        <f>'[1]вспомогат'!L10</f>
        <v>84259853.62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1330183710.42</v>
      </c>
      <c r="F12" s="38">
        <f>'[1]вспомогат'!H11</f>
        <v>119995041.24000001</v>
      </c>
      <c r="G12" s="39">
        <f>'[1]вспомогат'!I11</f>
        <v>78.14721018560729</v>
      </c>
      <c r="H12" s="35">
        <f>'[1]вспомогат'!J11</f>
        <v>-33554958.75999999</v>
      </c>
      <c r="I12" s="36">
        <f>'[1]вспомогат'!K11</f>
        <v>105.37235351265284</v>
      </c>
      <c r="J12" s="37">
        <f>'[1]вспомогат'!L11</f>
        <v>67818710.42000008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116618104.5</v>
      </c>
      <c r="F13" s="38">
        <f>'[1]вспомогат'!H12</f>
        <v>10655893.319999993</v>
      </c>
      <c r="G13" s="39">
        <f>'[1]вспомогат'!I12</f>
        <v>76.2345460561498</v>
      </c>
      <c r="H13" s="35">
        <f>'[1]вспомогат'!J12</f>
        <v>-3321881.680000007</v>
      </c>
      <c r="I13" s="36">
        <f>'[1]вспомогат'!K12</f>
        <v>124.8569835936092</v>
      </c>
      <c r="J13" s="37">
        <f>'[1]вспомогат'!L12</f>
        <v>23216757.5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192175369.11</v>
      </c>
      <c r="F14" s="38">
        <f>'[1]вспомогат'!H13</f>
        <v>15243830.560000002</v>
      </c>
      <c r="G14" s="39">
        <f>'[1]вспомогат'!I13</f>
        <v>54.42894800999356</v>
      </c>
      <c r="H14" s="35">
        <f>'[1]вспомогат'!J13</f>
        <v>-12763013.439999998</v>
      </c>
      <c r="I14" s="36">
        <f>'[1]вспомогат'!K13</f>
        <v>102.86623128083743</v>
      </c>
      <c r="J14" s="37">
        <f>'[1]вспомогат'!L13</f>
        <v>5354712.110000014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135041313.14</v>
      </c>
      <c r="F15" s="38">
        <f>'[1]вспомогат'!H14</f>
        <v>11744177.459999979</v>
      </c>
      <c r="G15" s="39">
        <f>'[1]вспомогат'!I14</f>
        <v>65.42711415967528</v>
      </c>
      <c r="H15" s="35">
        <f>'[1]вспомогат'!J14</f>
        <v>-6205838.540000021</v>
      </c>
      <c r="I15" s="36">
        <f>'[1]вспомогат'!K14</f>
        <v>103.98606589486099</v>
      </c>
      <c r="J15" s="37">
        <f>'[1]вспомогат'!L14</f>
        <v>5176497.139999986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19429524.66</v>
      </c>
      <c r="F16" s="38">
        <f>'[1]вспомогат'!H15</f>
        <v>1595821.5</v>
      </c>
      <c r="G16" s="39">
        <f>'[1]вспомогат'!I15</f>
        <v>53.31657148126394</v>
      </c>
      <c r="H16" s="35">
        <f>'[1]вспомогат'!J15</f>
        <v>-1397284.5</v>
      </c>
      <c r="I16" s="36">
        <f>'[1]вспомогат'!K15</f>
        <v>98.22532206611278</v>
      </c>
      <c r="J16" s="37">
        <f>'[1]вспомогат'!L15</f>
        <v>-351041.33999999985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1793448021.8300002</v>
      </c>
      <c r="F17" s="41">
        <f>SUM(F12:F16)</f>
        <v>159234764.07999998</v>
      </c>
      <c r="G17" s="42">
        <f>F17/D17*100</f>
        <v>73.55710723163911</v>
      </c>
      <c r="H17" s="41">
        <f>SUM(H12:H16)</f>
        <v>-57242976.92000002</v>
      </c>
      <c r="I17" s="43">
        <f>E17/C17*100</f>
        <v>105.98119009347455</v>
      </c>
      <c r="J17" s="41">
        <f>SUM(J12:J16)</f>
        <v>101215635.83000007</v>
      </c>
    </row>
    <row r="18" spans="1:10" ht="20.25" customHeight="1">
      <c r="A18" s="32" t="s">
        <v>20</v>
      </c>
      <c r="B18" s="44">
        <f>'[1]вспомогат'!B16</f>
        <v>30620909</v>
      </c>
      <c r="C18" s="44">
        <f>'[1]вспомогат'!C16</f>
        <v>19462115</v>
      </c>
      <c r="D18" s="45">
        <f>'[1]вспомогат'!D16</f>
        <v>3810124</v>
      </c>
      <c r="E18" s="44">
        <f>'[1]вспомогат'!G16</f>
        <v>19361294.17</v>
      </c>
      <c r="F18" s="45">
        <f>'[1]вспомогат'!H16</f>
        <v>3050452.710000001</v>
      </c>
      <c r="G18" s="46">
        <f>'[1]вспомогат'!I16</f>
        <v>80.06176990565139</v>
      </c>
      <c r="H18" s="47">
        <f>'[1]вспомогат'!J16</f>
        <v>-759671.2899999991</v>
      </c>
      <c r="I18" s="48">
        <f>'[1]вспомогат'!K16</f>
        <v>99.48196365091873</v>
      </c>
      <c r="J18" s="49">
        <f>'[1]вспомогат'!L16</f>
        <v>-100820.82999999821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78662594.16</v>
      </c>
      <c r="F19" s="38">
        <f>'[1]вспомогат'!H17</f>
        <v>7850375.569999993</v>
      </c>
      <c r="G19" s="39">
        <f>'[1]вспомогат'!I17</f>
        <v>83.07969384957107</v>
      </c>
      <c r="H19" s="35">
        <f>'[1]вспомогат'!J17</f>
        <v>-1598835.4300000072</v>
      </c>
      <c r="I19" s="36">
        <f>'[1]вспомогат'!K17</f>
        <v>121.28960700919176</v>
      </c>
      <c r="J19" s="37">
        <f>'[1]вспомогат'!L17</f>
        <v>13807413.159999996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6803227.83</v>
      </c>
      <c r="F20" s="38">
        <f>'[1]вспомогат'!H18</f>
        <v>752624.1299999999</v>
      </c>
      <c r="G20" s="39">
        <f>'[1]вспомогат'!I18</f>
        <v>65.20375563670386</v>
      </c>
      <c r="H20" s="35">
        <f>'[1]вспомогат'!J18</f>
        <v>-401640.8700000001</v>
      </c>
      <c r="I20" s="36">
        <f>'[1]вспомогат'!K18</f>
        <v>117.43084197148094</v>
      </c>
      <c r="J20" s="37">
        <f>'[1]вспомогат'!L18</f>
        <v>1009836.8300000001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15663628.52</v>
      </c>
      <c r="F21" s="38">
        <f>'[1]вспомогат'!H19</f>
        <v>2286400.9399999995</v>
      </c>
      <c r="G21" s="39">
        <f>'[1]вспомогат'!I19</f>
        <v>74.48084099728187</v>
      </c>
      <c r="H21" s="35">
        <f>'[1]вспомогат'!J19</f>
        <v>-783383.0600000005</v>
      </c>
      <c r="I21" s="36">
        <f>'[1]вспомогат'!K19</f>
        <v>110.91430363935568</v>
      </c>
      <c r="J21" s="37">
        <f>'[1]вспомогат'!L19</f>
        <v>1541348.5199999996</v>
      </c>
    </row>
    <row r="22" spans="1:10" ht="12.75">
      <c r="A22" s="32" t="s">
        <v>24</v>
      </c>
      <c r="B22" s="33">
        <f>'[1]вспомогат'!B20</f>
        <v>45360811</v>
      </c>
      <c r="C22" s="33">
        <f>'[1]вспомогат'!C20</f>
        <v>29853631</v>
      </c>
      <c r="D22" s="38">
        <f>'[1]вспомогат'!D20</f>
        <v>7891035</v>
      </c>
      <c r="E22" s="33">
        <f>'[1]вспомогат'!G20</f>
        <v>35032652.33</v>
      </c>
      <c r="F22" s="38">
        <f>'[1]вспомогат'!H20</f>
        <v>3986218.34</v>
      </c>
      <c r="G22" s="39">
        <f>'[1]вспомогат'!I20</f>
        <v>50.515785825306814</v>
      </c>
      <c r="H22" s="35">
        <f>'[1]вспомогат'!J20</f>
        <v>-3904816.66</v>
      </c>
      <c r="I22" s="36">
        <f>'[1]вспомогат'!K20</f>
        <v>117.3480449664565</v>
      </c>
      <c r="J22" s="37">
        <f>'[1]вспомогат'!L20</f>
        <v>5179021.329999998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28879246.7</v>
      </c>
      <c r="F23" s="38">
        <f>'[1]вспомогат'!H21</f>
        <v>3945179.66</v>
      </c>
      <c r="G23" s="39">
        <f>'[1]вспомогат'!I21</f>
        <v>105.23987089029676</v>
      </c>
      <c r="H23" s="35">
        <f>'[1]вспомогат'!J21</f>
        <v>196429.66000000015</v>
      </c>
      <c r="I23" s="36">
        <f>'[1]вспомогат'!K21</f>
        <v>119.82970584525299</v>
      </c>
      <c r="J23" s="37">
        <f>'[1]вспомогат'!L21</f>
        <v>4779006.699999999</v>
      </c>
    </row>
    <row r="24" spans="1:10" ht="12.75">
      <c r="A24" s="32" t="s">
        <v>26</v>
      </c>
      <c r="B24" s="33">
        <f>'[1]вспомогат'!B22</f>
        <v>45957379</v>
      </c>
      <c r="C24" s="33">
        <f>'[1]вспомогат'!C22</f>
        <v>30982882</v>
      </c>
      <c r="D24" s="38">
        <f>'[1]вспомогат'!D22</f>
        <v>5084528</v>
      </c>
      <c r="E24" s="33">
        <f>'[1]вспомогат'!G22</f>
        <v>38626616.47</v>
      </c>
      <c r="F24" s="38">
        <f>'[1]вспомогат'!H22</f>
        <v>4430684.519999996</v>
      </c>
      <c r="G24" s="39">
        <f>'[1]вспомогат'!I22</f>
        <v>87.14052749832425</v>
      </c>
      <c r="H24" s="35">
        <f>'[1]вспомогат'!J22</f>
        <v>-653843.4800000042</v>
      </c>
      <c r="I24" s="36">
        <f>'[1]вспомогат'!K22</f>
        <v>124.67083104147638</v>
      </c>
      <c r="J24" s="37">
        <f>'[1]вспомогат'!L22</f>
        <v>7643734.469999999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18951169.92</v>
      </c>
      <c r="F25" s="38">
        <f>'[1]вспомогат'!H23</f>
        <v>2437546.6100000013</v>
      </c>
      <c r="G25" s="39">
        <f>'[1]вспомогат'!I23</f>
        <v>102.67876336272738</v>
      </c>
      <c r="H25" s="35">
        <f>'[1]вспомогат'!J23</f>
        <v>63592.61000000127</v>
      </c>
      <c r="I25" s="36">
        <f>'[1]вспомогат'!K23</f>
        <v>123.14023377266234</v>
      </c>
      <c r="J25" s="37">
        <f>'[1]вспомогат'!L23</f>
        <v>3561260.920000002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20475297.09</v>
      </c>
      <c r="F26" s="38">
        <f>'[1]вспомогат'!H24</f>
        <v>3801005.8200000003</v>
      </c>
      <c r="G26" s="39">
        <f>'[1]вспомогат'!I24</f>
        <v>95.07401354296108</v>
      </c>
      <c r="H26" s="35">
        <f>'[1]вспомогат'!J24</f>
        <v>-196938.1799999997</v>
      </c>
      <c r="I26" s="36">
        <f>'[1]вспомогат'!K24</f>
        <v>132.30998568229637</v>
      </c>
      <c r="J26" s="37">
        <f>'[1]вспомогат'!L24</f>
        <v>5000050.09</v>
      </c>
    </row>
    <row r="27" spans="1:10" ht="12.75">
      <c r="A27" s="32" t="s">
        <v>29</v>
      </c>
      <c r="B27" s="33">
        <f>'[1]вспомогат'!B25</f>
        <v>36867905</v>
      </c>
      <c r="C27" s="33">
        <f>'[1]вспомогат'!C25</f>
        <v>27208655</v>
      </c>
      <c r="D27" s="38">
        <f>'[1]вспомогат'!D25</f>
        <v>4335720</v>
      </c>
      <c r="E27" s="33">
        <f>'[1]вспомогат'!G25</f>
        <v>31000038.54</v>
      </c>
      <c r="F27" s="38">
        <f>'[1]вспомогат'!H25</f>
        <v>3746727.210000001</v>
      </c>
      <c r="G27" s="39">
        <f>'[1]вспомогат'!I25</f>
        <v>86.41534070465808</v>
      </c>
      <c r="H27" s="35">
        <f>'[1]вспомогат'!J25</f>
        <v>-588992.7899999991</v>
      </c>
      <c r="I27" s="36">
        <f>'[1]вспомогат'!K25</f>
        <v>113.93447614371235</v>
      </c>
      <c r="J27" s="37">
        <f>'[1]вспомогат'!L25</f>
        <v>3791383.539999999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18850939.76</v>
      </c>
      <c r="F28" s="38">
        <f>'[1]вспомогат'!H26</f>
        <v>2152646.990000002</v>
      </c>
      <c r="G28" s="39">
        <f>'[1]вспомогат'!I26</f>
        <v>84.31763741857205</v>
      </c>
      <c r="H28" s="35">
        <f>'[1]вспомогат'!J26</f>
        <v>-400374.0099999979</v>
      </c>
      <c r="I28" s="36">
        <f>'[1]вспомогат'!K26</f>
        <v>124.29388281721747</v>
      </c>
      <c r="J28" s="37">
        <f>'[1]вспомогат'!L26</f>
        <v>3684513.7600000016</v>
      </c>
    </row>
    <row r="29" spans="1:10" ht="12.75">
      <c r="A29" s="32" t="s">
        <v>31</v>
      </c>
      <c r="B29" s="33">
        <f>'[1]вспомогат'!B27</f>
        <v>18754765</v>
      </c>
      <c r="C29" s="33">
        <f>'[1]вспомогат'!C27</f>
        <v>12691712</v>
      </c>
      <c r="D29" s="38">
        <f>'[1]вспомогат'!D27</f>
        <v>1954678</v>
      </c>
      <c r="E29" s="33">
        <f>'[1]вспомогат'!G27</f>
        <v>14561734.49</v>
      </c>
      <c r="F29" s="38">
        <f>'[1]вспомогат'!H27</f>
        <v>1924110.7300000004</v>
      </c>
      <c r="G29" s="39">
        <f>'[1]вспомогат'!I27</f>
        <v>98.43619921030474</v>
      </c>
      <c r="H29" s="35">
        <f>'[1]вспомогат'!J27</f>
        <v>-30567.269999999553</v>
      </c>
      <c r="I29" s="36">
        <f>'[1]вспомогат'!K27</f>
        <v>114.73420205248905</v>
      </c>
      <c r="J29" s="37">
        <f>'[1]вспомогат'!L27</f>
        <v>1870022.4900000002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28280934.52</v>
      </c>
      <c r="F30" s="38">
        <f>'[1]вспомогат'!H28</f>
        <v>3012915.6499999985</v>
      </c>
      <c r="G30" s="39">
        <f>'[1]вспомогат'!I28</f>
        <v>110.30611811542227</v>
      </c>
      <c r="H30" s="35">
        <f>'[1]вспомогат'!J28</f>
        <v>281502.6499999985</v>
      </c>
      <c r="I30" s="36">
        <f>'[1]вспомогат'!K28</f>
        <v>116.30854518774902</v>
      </c>
      <c r="J30" s="37">
        <f>'[1]вспомогат'!L28</f>
        <v>3965494.5199999996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48109073.02</v>
      </c>
      <c r="F31" s="38">
        <f>'[1]вспомогат'!H29</f>
        <v>6796885.060000002</v>
      </c>
      <c r="G31" s="39">
        <f>'[1]вспомогат'!I29</f>
        <v>97.43975907587073</v>
      </c>
      <c r="H31" s="35">
        <f>'[1]вспомогат'!J29</f>
        <v>-178588.93999999762</v>
      </c>
      <c r="I31" s="36">
        <f>'[1]вспомогат'!K29</f>
        <v>125.9254277810562</v>
      </c>
      <c r="J31" s="37">
        <f>'[1]вспомогат'!L29</f>
        <v>9904658.020000003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20654113.65</v>
      </c>
      <c r="F32" s="38">
        <f>'[1]вспомогат'!H30</f>
        <v>3060482.789999999</v>
      </c>
      <c r="G32" s="39">
        <f>'[1]вспомогат'!I30</f>
        <v>89.21298835312857</v>
      </c>
      <c r="H32" s="35">
        <f>'[1]вспомогат'!J30</f>
        <v>-370052.2100000009</v>
      </c>
      <c r="I32" s="36">
        <f>'[1]вспомогат'!K30</f>
        <v>112.75228567234443</v>
      </c>
      <c r="J32" s="37">
        <f>'[1]вспомогат'!L30</f>
        <v>2335980.6499999985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20892102.79</v>
      </c>
      <c r="F33" s="38">
        <f>'[1]вспомогат'!H31</f>
        <v>2683634.6899999976</v>
      </c>
      <c r="G33" s="39">
        <f>'[1]вспомогат'!I31</f>
        <v>89.34525020741299</v>
      </c>
      <c r="H33" s="35">
        <f>'[1]вспомогат'!J31</f>
        <v>-320033.3100000024</v>
      </c>
      <c r="I33" s="36">
        <f>'[1]вспомогат'!K31</f>
        <v>102.13541152028193</v>
      </c>
      <c r="J33" s="37">
        <f>'[1]вспомогат'!L31</f>
        <v>436804.7899999991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9074004.87</v>
      </c>
      <c r="F34" s="38">
        <f>'[1]вспомогат'!H32</f>
        <v>1489191.9299999988</v>
      </c>
      <c r="G34" s="39">
        <f>'[1]вспомогат'!I32</f>
        <v>65.50888786930874</v>
      </c>
      <c r="H34" s="35">
        <f>'[1]вспомогат'!J32</f>
        <v>-784075.0700000012</v>
      </c>
      <c r="I34" s="36">
        <f>'[1]вспомогат'!K32</f>
        <v>103.90759294537216</v>
      </c>
      <c r="J34" s="37">
        <f>'[1]вспомогат'!L32</f>
        <v>341240.8699999992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16882407.35</v>
      </c>
      <c r="F35" s="38">
        <f>'[1]вспомогат'!H33</f>
        <v>2072750.5700000022</v>
      </c>
      <c r="G35" s="39">
        <f>'[1]вспомогат'!I33</f>
        <v>71.89688648671905</v>
      </c>
      <c r="H35" s="35">
        <f>'[1]вспомогат'!J33</f>
        <v>-810198.4299999978</v>
      </c>
      <c r="I35" s="36">
        <f>'[1]вспомогат'!K33</f>
        <v>109.58166963981397</v>
      </c>
      <c r="J35" s="37">
        <f>'[1]вспомогат'!L33</f>
        <v>1476174.3500000015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15450296.69</v>
      </c>
      <c r="F36" s="38">
        <f>'[1]вспомогат'!H34</f>
        <v>2310647.799999999</v>
      </c>
      <c r="G36" s="39">
        <f>'[1]вспомогат'!I34</f>
        <v>99.84046423602405</v>
      </c>
      <c r="H36" s="35">
        <f>'[1]вспомогат'!J34</f>
        <v>-3692.2000000011176</v>
      </c>
      <c r="I36" s="36">
        <f>'[1]вспомогат'!K34</f>
        <v>123.37107742404541</v>
      </c>
      <c r="J36" s="37">
        <f>'[1]вспомогат'!L34</f>
        <v>2926861.6899999995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36023157.88</v>
      </c>
      <c r="F37" s="38">
        <f>'[1]вспомогат'!H35</f>
        <v>4860197.400000002</v>
      </c>
      <c r="G37" s="39">
        <f>'[1]вспомогат'!I35</f>
        <v>87.03687473663912</v>
      </c>
      <c r="H37" s="35">
        <f>'[1]вспомогат'!J35</f>
        <v>-723869.5999999978</v>
      </c>
      <c r="I37" s="36">
        <f>'[1]вспомогат'!K35</f>
        <v>118.21118601793866</v>
      </c>
      <c r="J37" s="37">
        <f>'[1]вспомогат'!L35</f>
        <v>5549596.880000003</v>
      </c>
    </row>
    <row r="38" spans="1:10" ht="18.75" customHeight="1">
      <c r="A38" s="50" t="s">
        <v>40</v>
      </c>
      <c r="B38" s="41">
        <f>SUM(B18:B37)</f>
        <v>672985500</v>
      </c>
      <c r="C38" s="41">
        <f>SUM(C18:C37)</f>
        <v>443530948</v>
      </c>
      <c r="D38" s="41">
        <f>SUM(D18:D37)</f>
        <v>78618727</v>
      </c>
      <c r="E38" s="41">
        <f>SUM(E18:E37)</f>
        <v>522234530.74999994</v>
      </c>
      <c r="F38" s="41">
        <f>SUM(F18:F37)</f>
        <v>66650679.11999999</v>
      </c>
      <c r="G38" s="42">
        <f>F38/D38*100</f>
        <v>84.77710294138951</v>
      </c>
      <c r="H38" s="41">
        <f>SUM(H18:H37)</f>
        <v>-11968047.880000006</v>
      </c>
      <c r="I38" s="43">
        <f>E38/C38*100</f>
        <v>117.74477815018219</v>
      </c>
      <c r="J38" s="41">
        <f>SUM(J18:J37)</f>
        <v>78703582.75</v>
      </c>
    </row>
    <row r="39" spans="1:10" ht="20.25" customHeight="1">
      <c r="A39" s="51" t="s">
        <v>41</v>
      </c>
      <c r="B39" s="52">
        <f>'[1]вспомогат'!B36</f>
        <v>3952434923</v>
      </c>
      <c r="C39" s="52">
        <f>'[1]вспомогат'!C36</f>
        <v>2740494744</v>
      </c>
      <c r="D39" s="52">
        <f>'[1]вспомогат'!D36</f>
        <v>384535868</v>
      </c>
      <c r="E39" s="52">
        <f>'[1]вспомогат'!G36</f>
        <v>3004673816.1999993</v>
      </c>
      <c r="F39" s="52">
        <f>'[1]вспомогат'!H36</f>
        <v>308168229.06</v>
      </c>
      <c r="G39" s="53">
        <f>'[1]вспомогат'!I36</f>
        <v>80.1403080193289</v>
      </c>
      <c r="H39" s="52">
        <f>'[1]вспомогат'!J36</f>
        <v>-76367638.94000001</v>
      </c>
      <c r="I39" s="53">
        <f>'[1]вспомогат'!K36</f>
        <v>109.63983137637425</v>
      </c>
      <c r="J39" s="52">
        <f>'[1]вспомогат'!L36</f>
        <v>264179072.20000008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01.01.2015 - 20.08.2015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2015-08-21T05:42:36Z</dcterms:created>
  <dcterms:modified xsi:type="dcterms:W3CDTF">2015-08-21T05:43:32Z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