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<sst xmlns="http://schemas.openxmlformats.org/spreadsheetml/2006/main" count="47" uniqueCount="42">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</sst>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14.08.2015</v>
          </cell>
        </row>
        <row r="6">
          <cell r="G6" t="str">
            <v>Фактично надійшло на 14.08.2015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637493961.91</v>
          </cell>
          <cell r="H10">
            <v>30785484.149999976</v>
          </cell>
          <cell r="I10">
            <v>34.42049493847228</v>
          </cell>
          <cell r="J10">
            <v>-58653915.850000024</v>
          </cell>
          <cell r="K10">
            <v>105.41770302786158</v>
          </cell>
          <cell r="L10">
            <v>32762551.909999967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1296085419.38</v>
          </cell>
          <cell r="H11">
            <v>85896750.20000005</v>
          </cell>
          <cell r="I11">
            <v>55.94057323347447</v>
          </cell>
          <cell r="J11">
            <v>-67653249.79999995</v>
          </cell>
          <cell r="K11">
            <v>102.67120994165712</v>
          </cell>
          <cell r="L11">
            <v>33720419.380000114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112841090.97</v>
          </cell>
          <cell r="H12">
            <v>6878879.789999992</v>
          </cell>
          <cell r="I12">
            <v>49.2129812505924</v>
          </cell>
          <cell r="J12">
            <v>-7098895.210000008</v>
          </cell>
          <cell r="K12">
            <v>120.81313021106644</v>
          </cell>
          <cell r="L12">
            <v>19439743.97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188227707.28</v>
          </cell>
          <cell r="H13">
            <v>11296168.72999999</v>
          </cell>
          <cell r="I13">
            <v>40.33360106551095</v>
          </cell>
          <cell r="J13">
            <v>-16710675.27000001</v>
          </cell>
          <cell r="K13">
            <v>100.75315562132938</v>
          </cell>
          <cell r="L13">
            <v>1407050.2800000012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131227664.5</v>
          </cell>
          <cell r="H14">
            <v>7930528.819999993</v>
          </cell>
          <cell r="I14">
            <v>44.18117967137184</v>
          </cell>
          <cell r="J14">
            <v>-10019487.180000007</v>
          </cell>
          <cell r="K14">
            <v>101.04943628457457</v>
          </cell>
          <cell r="L14">
            <v>1362848.5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18786269.59</v>
          </cell>
          <cell r="H15">
            <v>952566.4299999997</v>
          </cell>
          <cell r="I15">
            <v>31.825348985301545</v>
          </cell>
          <cell r="J15">
            <v>-2040539.5700000003</v>
          </cell>
          <cell r="K15">
            <v>94.97336724338425</v>
          </cell>
          <cell r="L15">
            <v>-994296.4100000001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18067525.99</v>
          </cell>
          <cell r="H16">
            <v>1756684.5299999975</v>
          </cell>
          <cell r="I16">
            <v>46.10570495868369</v>
          </cell>
          <cell r="J16">
            <v>-2053439.4700000025</v>
          </cell>
          <cell r="K16">
            <v>92.83433989574102</v>
          </cell>
          <cell r="L16">
            <v>-1394589.0100000016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76042692.9</v>
          </cell>
          <cell r="H17">
            <v>5230474.310000002</v>
          </cell>
          <cell r="I17">
            <v>55.353556079973266</v>
          </cell>
          <cell r="J17">
            <v>-4218736.689999998</v>
          </cell>
          <cell r="K17">
            <v>117.24998948040867</v>
          </cell>
          <cell r="L17">
            <v>11187511.900000006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6483312.1</v>
          </cell>
          <cell r="H18">
            <v>432708.39999999944</v>
          </cell>
          <cell r="I18">
            <v>37.48778660013077</v>
          </cell>
          <cell r="J18">
            <v>-721556.6000000006</v>
          </cell>
          <cell r="K18">
            <v>111.9087612073827</v>
          </cell>
          <cell r="L18">
            <v>689921.0999999996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14790661.68</v>
          </cell>
          <cell r="H19">
            <v>1413434.0999999996</v>
          </cell>
          <cell r="I19">
            <v>46.043438235393744</v>
          </cell>
          <cell r="J19">
            <v>-1656349.9000000004</v>
          </cell>
          <cell r="K19">
            <v>104.73281708052806</v>
          </cell>
          <cell r="L19">
            <v>668381.6799999997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33520434.91</v>
          </cell>
          <cell r="H20">
            <v>2474000.920000002</v>
          </cell>
          <cell r="I20">
            <v>31.35204596101781</v>
          </cell>
          <cell r="J20">
            <v>-5417034.079999998</v>
          </cell>
          <cell r="K20">
            <v>112.28260612586791</v>
          </cell>
          <cell r="L20">
            <v>3666803.91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27524588.88</v>
          </cell>
          <cell r="H21">
            <v>2590521.84</v>
          </cell>
          <cell r="I21">
            <v>69.10361693897966</v>
          </cell>
          <cell r="J21">
            <v>-1158228.1600000001</v>
          </cell>
          <cell r="K21">
            <v>114.20877501634838</v>
          </cell>
          <cell r="L21">
            <v>3424348.879999999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36178095.76</v>
          </cell>
          <cell r="H22">
            <v>1982163.809999995</v>
          </cell>
          <cell r="I22">
            <v>38.98422449438758</v>
          </cell>
          <cell r="J22">
            <v>-3102364.190000005</v>
          </cell>
          <cell r="K22">
            <v>116.76801325325383</v>
          </cell>
          <cell r="L22">
            <v>5195213.759999998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17628204.85</v>
          </cell>
          <cell r="H23">
            <v>1114581.540000001</v>
          </cell>
          <cell r="I23">
            <v>46.950427009116474</v>
          </cell>
          <cell r="J23">
            <v>-1259372.459999999</v>
          </cell>
          <cell r="K23">
            <v>114.54391868074075</v>
          </cell>
          <cell r="L23">
            <v>2238295.8500000015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19233736.35</v>
          </cell>
          <cell r="H24">
            <v>2559445.080000002</v>
          </cell>
          <cell r="I24">
            <v>64.01903278285045</v>
          </cell>
          <cell r="J24">
            <v>-1438498.919999998</v>
          </cell>
          <cell r="K24">
            <v>124.28710410890373</v>
          </cell>
          <cell r="L24">
            <v>3758489.3500000015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29607213.82</v>
          </cell>
          <cell r="H25">
            <v>2353902.490000002</v>
          </cell>
          <cell r="I25">
            <v>54.290924921351056</v>
          </cell>
          <cell r="J25">
            <v>-1981817.509999998</v>
          </cell>
          <cell r="K25">
            <v>108.81542590032474</v>
          </cell>
          <cell r="L25">
            <v>2398558.8200000003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18020517.8</v>
          </cell>
          <cell r="H26">
            <v>1322225.0300000012</v>
          </cell>
          <cell r="I26">
            <v>51.79060532600403</v>
          </cell>
          <cell r="J26">
            <v>-1230795.9699999988</v>
          </cell>
          <cell r="K26">
            <v>118.81848630652996</v>
          </cell>
          <cell r="L26">
            <v>2854091.8000000007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13931807.42</v>
          </cell>
          <cell r="H27">
            <v>1294183.6600000001</v>
          </cell>
          <cell r="I27">
            <v>66.20955778905785</v>
          </cell>
          <cell r="J27">
            <v>-660494.3399999999</v>
          </cell>
          <cell r="K27">
            <v>109.77090734488775</v>
          </cell>
          <cell r="L27">
            <v>1240095.42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27146502.91</v>
          </cell>
          <cell r="H28">
            <v>1878484.039999999</v>
          </cell>
          <cell r="I28">
            <v>68.77334332083794</v>
          </cell>
          <cell r="J28">
            <v>-852928.9600000009</v>
          </cell>
          <cell r="K28">
            <v>111.64306675100266</v>
          </cell>
          <cell r="L28">
            <v>2831062.91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45804018.09</v>
          </cell>
          <cell r="H29">
            <v>4491830.130000003</v>
          </cell>
          <cell r="I29">
            <v>64.39462221492049</v>
          </cell>
          <cell r="J29">
            <v>-2483643.8699999973</v>
          </cell>
          <cell r="K29">
            <v>119.8919498963667</v>
          </cell>
          <cell r="L29">
            <v>7599603.090000004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19631725.6</v>
          </cell>
          <cell r="H30">
            <v>2038094.740000002</v>
          </cell>
          <cell r="I30">
            <v>59.41040508258922</v>
          </cell>
          <cell r="J30">
            <v>-1392440.259999998</v>
          </cell>
          <cell r="K30">
            <v>107.17099608349825</v>
          </cell>
          <cell r="L30">
            <v>1313592.6000000015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19948880.14</v>
          </cell>
          <cell r="H31">
            <v>1740412.039999999</v>
          </cell>
          <cell r="I31">
            <v>57.94288982670519</v>
          </cell>
          <cell r="J31">
            <v>-1263255.960000001</v>
          </cell>
          <cell r="K31">
            <v>97.52427043595259</v>
          </cell>
          <cell r="L31">
            <v>-506417.8599999994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8729780.74</v>
          </cell>
          <cell r="H32">
            <v>1144967.7999999998</v>
          </cell>
          <cell r="I32">
            <v>50.36662213457548</v>
          </cell>
          <cell r="J32">
            <v>-1128299.2000000002</v>
          </cell>
          <cell r="K32">
            <v>99.96583830732172</v>
          </cell>
          <cell r="L32">
            <v>-2983.2599999997765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16197438.96</v>
          </cell>
          <cell r="H33">
            <v>1387782.1800000016</v>
          </cell>
          <cell r="I33">
            <v>48.13759036320106</v>
          </cell>
          <cell r="J33">
            <v>-1495166.8199999984</v>
          </cell>
          <cell r="K33">
            <v>105.13562244579839</v>
          </cell>
          <cell r="L33">
            <v>791205.9600000009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14470220.17</v>
          </cell>
          <cell r="H34">
            <v>1330571.2799999993</v>
          </cell>
          <cell r="I34">
            <v>57.49247215188776</v>
          </cell>
          <cell r="J34">
            <v>-983768.7200000007</v>
          </cell>
          <cell r="K34">
            <v>115.54513733652149</v>
          </cell>
          <cell r="L34">
            <v>1946785.17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34181274.26</v>
          </cell>
          <cell r="H35">
            <v>3018313.7799999975</v>
          </cell>
          <cell r="I35">
            <v>54.05224865675855</v>
          </cell>
          <cell r="J35">
            <v>-2565753.2200000025</v>
          </cell>
          <cell r="K35">
            <v>112.16698389794352</v>
          </cell>
          <cell r="L35">
            <v>3707713.259999998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2881800746.96</v>
          </cell>
          <cell r="H36">
            <v>185295159.82000002</v>
          </cell>
          <cell r="I36">
            <v>48.186703826546555</v>
          </cell>
          <cell r="J36">
            <v>-199240708.17999998</v>
          </cell>
          <cell r="K36">
            <v>105.15622236712451</v>
          </cell>
          <cell r="L36">
            <v>141306002.96000004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637493961.91</v>
      </c>
      <c r="F10" s="33">
        <f>'[1]вспомогат'!H10</f>
        <v>30785484.149999976</v>
      </c>
      <c r="G10" s="34">
        <f>'[1]вспомогат'!I10</f>
        <v>34.42049493847228</v>
      </c>
      <c r="H10" s="35">
        <f>'[1]вспомогат'!J10</f>
        <v>-58653915.850000024</v>
      </c>
      <c r="I10" s="36">
        <f>'[1]вспомогат'!K10</f>
        <v>105.41770302786158</v>
      </c>
      <c r="J10" s="37">
        <f>'[1]вспомогат'!L10</f>
        <v>32762551.909999967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1296085419.38</v>
      </c>
      <c r="F12" s="38">
        <f>'[1]вспомогат'!H11</f>
        <v>85896750.20000005</v>
      </c>
      <c r="G12" s="39">
        <f>'[1]вспомогат'!I11</f>
        <v>55.94057323347447</v>
      </c>
      <c r="H12" s="35">
        <f>'[1]вспомогат'!J11</f>
        <v>-67653249.79999995</v>
      </c>
      <c r="I12" s="36">
        <f>'[1]вспомогат'!K11</f>
        <v>102.67120994165712</v>
      </c>
      <c r="J12" s="37">
        <f>'[1]вспомогат'!L11</f>
        <v>33720419.380000114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112841090.97</v>
      </c>
      <c r="F13" s="38">
        <f>'[1]вспомогат'!H12</f>
        <v>6878879.789999992</v>
      </c>
      <c r="G13" s="39">
        <f>'[1]вспомогат'!I12</f>
        <v>49.2129812505924</v>
      </c>
      <c r="H13" s="35">
        <f>'[1]вспомогат'!J12</f>
        <v>-7098895.210000008</v>
      </c>
      <c r="I13" s="36">
        <f>'[1]вспомогат'!K12</f>
        <v>120.81313021106644</v>
      </c>
      <c r="J13" s="37">
        <f>'[1]вспомогат'!L12</f>
        <v>19439743.97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188227707.28</v>
      </c>
      <c r="F14" s="38">
        <f>'[1]вспомогат'!H13</f>
        <v>11296168.72999999</v>
      </c>
      <c r="G14" s="39">
        <f>'[1]вспомогат'!I13</f>
        <v>40.33360106551095</v>
      </c>
      <c r="H14" s="35">
        <f>'[1]вспомогат'!J13</f>
        <v>-16710675.27000001</v>
      </c>
      <c r="I14" s="36">
        <f>'[1]вспомогат'!K13</f>
        <v>100.75315562132938</v>
      </c>
      <c r="J14" s="37">
        <f>'[1]вспомогат'!L13</f>
        <v>1407050.2800000012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131227664.5</v>
      </c>
      <c r="F15" s="38">
        <f>'[1]вспомогат'!H14</f>
        <v>7930528.819999993</v>
      </c>
      <c r="G15" s="39">
        <f>'[1]вспомогат'!I14</f>
        <v>44.18117967137184</v>
      </c>
      <c r="H15" s="35">
        <f>'[1]вспомогат'!J14</f>
        <v>-10019487.180000007</v>
      </c>
      <c r="I15" s="36">
        <f>'[1]вспомогат'!K14</f>
        <v>101.04943628457457</v>
      </c>
      <c r="J15" s="37">
        <f>'[1]вспомогат'!L14</f>
        <v>1362848.5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18786269.59</v>
      </c>
      <c r="F16" s="38">
        <f>'[1]вспомогат'!H15</f>
        <v>952566.4299999997</v>
      </c>
      <c r="G16" s="39">
        <f>'[1]вспомогат'!I15</f>
        <v>31.825348985301545</v>
      </c>
      <c r="H16" s="35">
        <f>'[1]вспомогат'!J15</f>
        <v>-2040539.5700000003</v>
      </c>
      <c r="I16" s="36">
        <f>'[1]вспомогат'!K15</f>
        <v>94.97336724338425</v>
      </c>
      <c r="J16" s="37">
        <f>'[1]вспомогат'!L15</f>
        <v>-994296.4100000001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1747168151.72</v>
      </c>
      <c r="F17" s="41">
        <f>SUM(F12:F16)</f>
        <v>112954893.97000003</v>
      </c>
      <c r="G17" s="42">
        <f>F17/D17*100</f>
        <v>52.1785258143469</v>
      </c>
      <c r="H17" s="41">
        <f>SUM(H12:H16)</f>
        <v>-103522847.02999997</v>
      </c>
      <c r="I17" s="43">
        <f>E17/C17*100</f>
        <v>103.24634879786541</v>
      </c>
      <c r="J17" s="41">
        <f>SUM(J12:J16)</f>
        <v>54935765.72000012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18067525.99</v>
      </c>
      <c r="F18" s="45">
        <f>'[1]вспомогат'!H16</f>
        <v>1756684.5299999975</v>
      </c>
      <c r="G18" s="46">
        <f>'[1]вспомогат'!I16</f>
        <v>46.10570495868369</v>
      </c>
      <c r="H18" s="47">
        <f>'[1]вспомогат'!J16</f>
        <v>-2053439.4700000025</v>
      </c>
      <c r="I18" s="48">
        <f>'[1]вспомогат'!K16</f>
        <v>92.83433989574102</v>
      </c>
      <c r="J18" s="49">
        <f>'[1]вспомогат'!L16</f>
        <v>-1394589.0100000016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76042692.9</v>
      </c>
      <c r="F19" s="38">
        <f>'[1]вспомогат'!H17</f>
        <v>5230474.310000002</v>
      </c>
      <c r="G19" s="39">
        <f>'[1]вспомогат'!I17</f>
        <v>55.353556079973266</v>
      </c>
      <c r="H19" s="35">
        <f>'[1]вспомогат'!J17</f>
        <v>-4218736.689999998</v>
      </c>
      <c r="I19" s="36">
        <f>'[1]вспомогат'!K17</f>
        <v>117.24998948040867</v>
      </c>
      <c r="J19" s="37">
        <f>'[1]вспомогат'!L17</f>
        <v>11187511.900000006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6483312.1</v>
      </c>
      <c r="F20" s="38">
        <f>'[1]вспомогат'!H18</f>
        <v>432708.39999999944</v>
      </c>
      <c r="G20" s="39">
        <f>'[1]вспомогат'!I18</f>
        <v>37.48778660013077</v>
      </c>
      <c r="H20" s="35">
        <f>'[1]вспомогат'!J18</f>
        <v>-721556.6000000006</v>
      </c>
      <c r="I20" s="36">
        <f>'[1]вспомогат'!K18</f>
        <v>111.9087612073827</v>
      </c>
      <c r="J20" s="37">
        <f>'[1]вспомогат'!L18</f>
        <v>689921.0999999996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14790661.68</v>
      </c>
      <c r="F21" s="38">
        <f>'[1]вспомогат'!H19</f>
        <v>1413434.0999999996</v>
      </c>
      <c r="G21" s="39">
        <f>'[1]вспомогат'!I19</f>
        <v>46.043438235393744</v>
      </c>
      <c r="H21" s="35">
        <f>'[1]вспомогат'!J19</f>
        <v>-1656349.9000000004</v>
      </c>
      <c r="I21" s="36">
        <f>'[1]вспомогат'!K19</f>
        <v>104.73281708052806</v>
      </c>
      <c r="J21" s="37">
        <f>'[1]вспомогат'!L19</f>
        <v>668381.6799999997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33520434.91</v>
      </c>
      <c r="F22" s="38">
        <f>'[1]вспомогат'!H20</f>
        <v>2474000.920000002</v>
      </c>
      <c r="G22" s="39">
        <f>'[1]вспомогат'!I20</f>
        <v>31.35204596101781</v>
      </c>
      <c r="H22" s="35">
        <f>'[1]вспомогат'!J20</f>
        <v>-5417034.079999998</v>
      </c>
      <c r="I22" s="36">
        <f>'[1]вспомогат'!K20</f>
        <v>112.28260612586791</v>
      </c>
      <c r="J22" s="37">
        <f>'[1]вспомогат'!L20</f>
        <v>3666803.91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27524588.88</v>
      </c>
      <c r="F23" s="38">
        <f>'[1]вспомогат'!H21</f>
        <v>2590521.84</v>
      </c>
      <c r="G23" s="39">
        <f>'[1]вспомогат'!I21</f>
        <v>69.10361693897966</v>
      </c>
      <c r="H23" s="35">
        <f>'[1]вспомогат'!J21</f>
        <v>-1158228.1600000001</v>
      </c>
      <c r="I23" s="36">
        <f>'[1]вспомогат'!K21</f>
        <v>114.20877501634838</v>
      </c>
      <c r="J23" s="37">
        <f>'[1]вспомогат'!L21</f>
        <v>3424348.879999999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36178095.76</v>
      </c>
      <c r="F24" s="38">
        <f>'[1]вспомогат'!H22</f>
        <v>1982163.809999995</v>
      </c>
      <c r="G24" s="39">
        <f>'[1]вспомогат'!I22</f>
        <v>38.98422449438758</v>
      </c>
      <c r="H24" s="35">
        <f>'[1]вспомогат'!J22</f>
        <v>-3102364.190000005</v>
      </c>
      <c r="I24" s="36">
        <f>'[1]вспомогат'!K22</f>
        <v>116.76801325325383</v>
      </c>
      <c r="J24" s="37">
        <f>'[1]вспомогат'!L22</f>
        <v>5195213.759999998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17628204.85</v>
      </c>
      <c r="F25" s="38">
        <f>'[1]вспомогат'!H23</f>
        <v>1114581.540000001</v>
      </c>
      <c r="G25" s="39">
        <f>'[1]вспомогат'!I23</f>
        <v>46.950427009116474</v>
      </c>
      <c r="H25" s="35">
        <f>'[1]вспомогат'!J23</f>
        <v>-1259372.459999999</v>
      </c>
      <c r="I25" s="36">
        <f>'[1]вспомогат'!K23</f>
        <v>114.54391868074075</v>
      </c>
      <c r="J25" s="37">
        <f>'[1]вспомогат'!L23</f>
        <v>2238295.8500000015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19233736.35</v>
      </c>
      <c r="F26" s="38">
        <f>'[1]вспомогат'!H24</f>
        <v>2559445.080000002</v>
      </c>
      <c r="G26" s="39">
        <f>'[1]вспомогат'!I24</f>
        <v>64.01903278285045</v>
      </c>
      <c r="H26" s="35">
        <f>'[1]вспомогат'!J24</f>
        <v>-1438498.919999998</v>
      </c>
      <c r="I26" s="36">
        <f>'[1]вспомогат'!K24</f>
        <v>124.28710410890373</v>
      </c>
      <c r="J26" s="37">
        <f>'[1]вспомогат'!L24</f>
        <v>3758489.3500000015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29607213.82</v>
      </c>
      <c r="F27" s="38">
        <f>'[1]вспомогат'!H25</f>
        <v>2353902.490000002</v>
      </c>
      <c r="G27" s="39">
        <f>'[1]вспомогат'!I25</f>
        <v>54.290924921351056</v>
      </c>
      <c r="H27" s="35">
        <f>'[1]вспомогат'!J25</f>
        <v>-1981817.509999998</v>
      </c>
      <c r="I27" s="36">
        <f>'[1]вспомогат'!K25</f>
        <v>108.81542590032474</v>
      </c>
      <c r="J27" s="37">
        <f>'[1]вспомогат'!L25</f>
        <v>2398558.8200000003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18020517.8</v>
      </c>
      <c r="F28" s="38">
        <f>'[1]вспомогат'!H26</f>
        <v>1322225.0300000012</v>
      </c>
      <c r="G28" s="39">
        <f>'[1]вспомогат'!I26</f>
        <v>51.79060532600403</v>
      </c>
      <c r="H28" s="35">
        <f>'[1]вспомогат'!J26</f>
        <v>-1230795.9699999988</v>
      </c>
      <c r="I28" s="36">
        <f>'[1]вспомогат'!K26</f>
        <v>118.81848630652996</v>
      </c>
      <c r="J28" s="37">
        <f>'[1]вспомогат'!L26</f>
        <v>2854091.8000000007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13931807.42</v>
      </c>
      <c r="F29" s="38">
        <f>'[1]вспомогат'!H27</f>
        <v>1294183.6600000001</v>
      </c>
      <c r="G29" s="39">
        <f>'[1]вспомогат'!I27</f>
        <v>66.20955778905785</v>
      </c>
      <c r="H29" s="35">
        <f>'[1]вспомогат'!J27</f>
        <v>-660494.3399999999</v>
      </c>
      <c r="I29" s="36">
        <f>'[1]вспомогат'!K27</f>
        <v>109.77090734488775</v>
      </c>
      <c r="J29" s="37">
        <f>'[1]вспомогат'!L27</f>
        <v>1240095.42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27146502.91</v>
      </c>
      <c r="F30" s="38">
        <f>'[1]вспомогат'!H28</f>
        <v>1878484.039999999</v>
      </c>
      <c r="G30" s="39">
        <f>'[1]вспомогат'!I28</f>
        <v>68.77334332083794</v>
      </c>
      <c r="H30" s="35">
        <f>'[1]вспомогат'!J28</f>
        <v>-852928.9600000009</v>
      </c>
      <c r="I30" s="36">
        <f>'[1]вспомогат'!K28</f>
        <v>111.64306675100266</v>
      </c>
      <c r="J30" s="37">
        <f>'[1]вспомогат'!L28</f>
        <v>2831062.91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45804018.09</v>
      </c>
      <c r="F31" s="38">
        <f>'[1]вспомогат'!H29</f>
        <v>4491830.130000003</v>
      </c>
      <c r="G31" s="39">
        <f>'[1]вспомогат'!I29</f>
        <v>64.39462221492049</v>
      </c>
      <c r="H31" s="35">
        <f>'[1]вспомогат'!J29</f>
        <v>-2483643.8699999973</v>
      </c>
      <c r="I31" s="36">
        <f>'[1]вспомогат'!K29</f>
        <v>119.8919498963667</v>
      </c>
      <c r="J31" s="37">
        <f>'[1]вспомогат'!L29</f>
        <v>7599603.090000004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19631725.6</v>
      </c>
      <c r="F32" s="38">
        <f>'[1]вспомогат'!H30</f>
        <v>2038094.740000002</v>
      </c>
      <c r="G32" s="39">
        <f>'[1]вспомогат'!I30</f>
        <v>59.41040508258922</v>
      </c>
      <c r="H32" s="35">
        <f>'[1]вспомогат'!J30</f>
        <v>-1392440.259999998</v>
      </c>
      <c r="I32" s="36">
        <f>'[1]вспомогат'!K30</f>
        <v>107.17099608349825</v>
      </c>
      <c r="J32" s="37">
        <f>'[1]вспомогат'!L30</f>
        <v>1313592.6000000015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19948880.14</v>
      </c>
      <c r="F33" s="38">
        <f>'[1]вспомогат'!H31</f>
        <v>1740412.039999999</v>
      </c>
      <c r="G33" s="39">
        <f>'[1]вспомогат'!I31</f>
        <v>57.94288982670519</v>
      </c>
      <c r="H33" s="35">
        <f>'[1]вспомогат'!J31</f>
        <v>-1263255.960000001</v>
      </c>
      <c r="I33" s="36">
        <f>'[1]вспомогат'!K31</f>
        <v>97.52427043595259</v>
      </c>
      <c r="J33" s="37">
        <f>'[1]вспомогат'!L31</f>
        <v>-506417.8599999994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8729780.74</v>
      </c>
      <c r="F34" s="38">
        <f>'[1]вспомогат'!H32</f>
        <v>1144967.7999999998</v>
      </c>
      <c r="G34" s="39">
        <f>'[1]вспомогат'!I32</f>
        <v>50.36662213457548</v>
      </c>
      <c r="H34" s="35">
        <f>'[1]вспомогат'!J32</f>
        <v>-1128299.2000000002</v>
      </c>
      <c r="I34" s="36">
        <f>'[1]вспомогат'!K32</f>
        <v>99.96583830732172</v>
      </c>
      <c r="J34" s="37">
        <f>'[1]вспомогат'!L32</f>
        <v>-2983.2599999997765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16197438.96</v>
      </c>
      <c r="F35" s="38">
        <f>'[1]вспомогат'!H33</f>
        <v>1387782.1800000016</v>
      </c>
      <c r="G35" s="39">
        <f>'[1]вспомогат'!I33</f>
        <v>48.13759036320106</v>
      </c>
      <c r="H35" s="35">
        <f>'[1]вспомогат'!J33</f>
        <v>-1495166.8199999984</v>
      </c>
      <c r="I35" s="36">
        <f>'[1]вспомогат'!K33</f>
        <v>105.13562244579839</v>
      </c>
      <c r="J35" s="37">
        <f>'[1]вспомогат'!L33</f>
        <v>791205.9600000009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14470220.17</v>
      </c>
      <c r="F36" s="38">
        <f>'[1]вспомогат'!H34</f>
        <v>1330571.2799999993</v>
      </c>
      <c r="G36" s="39">
        <f>'[1]вспомогат'!I34</f>
        <v>57.49247215188776</v>
      </c>
      <c r="H36" s="35">
        <f>'[1]вспомогат'!J34</f>
        <v>-983768.7200000007</v>
      </c>
      <c r="I36" s="36">
        <f>'[1]вспомогат'!K34</f>
        <v>115.54513733652149</v>
      </c>
      <c r="J36" s="37">
        <f>'[1]вспомогат'!L34</f>
        <v>1946785.17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34181274.26</v>
      </c>
      <c r="F37" s="38">
        <f>'[1]вспомогат'!H35</f>
        <v>3018313.7799999975</v>
      </c>
      <c r="G37" s="39">
        <f>'[1]вспомогат'!I35</f>
        <v>54.05224865675855</v>
      </c>
      <c r="H37" s="35">
        <f>'[1]вспомогат'!J35</f>
        <v>-2565753.2200000025</v>
      </c>
      <c r="I37" s="36">
        <f>'[1]вспомогат'!K35</f>
        <v>112.16698389794352</v>
      </c>
      <c r="J37" s="37">
        <f>'[1]вспомогат'!L35</f>
        <v>3707713.259999998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497138633.33000004</v>
      </c>
      <c r="F38" s="41">
        <f>SUM(F18:F37)</f>
        <v>41554781.7</v>
      </c>
      <c r="G38" s="42">
        <f>F38/D38*100</f>
        <v>52.85608567536333</v>
      </c>
      <c r="H38" s="41">
        <f>SUM(H18:H37)</f>
        <v>-37063945.3</v>
      </c>
      <c r="I38" s="43">
        <f>E38/C38*100</f>
        <v>112.08657153953551</v>
      </c>
      <c r="J38" s="41">
        <f>SUM(J18:J37)</f>
        <v>53607685.33000001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2881800746.96</v>
      </c>
      <c r="F39" s="52">
        <f>'[1]вспомогат'!H36</f>
        <v>185295159.82000002</v>
      </c>
      <c r="G39" s="53">
        <f>'[1]вспомогат'!I36</f>
        <v>48.186703826546555</v>
      </c>
      <c r="H39" s="52">
        <f>'[1]вспомогат'!J36</f>
        <v>-199240708.17999998</v>
      </c>
      <c r="I39" s="53">
        <f>'[1]вспомогат'!K36</f>
        <v>105.15622236712451</v>
      </c>
      <c r="J39" s="52">
        <f>'[1]вспомогат'!L36</f>
        <v>141306002.96000004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01.01.2015 - 14.08.2015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2015-08-17T05:24:14Z</dcterms:created>
  <dcterms:modified xsi:type="dcterms:W3CDTF">2015-08-17T05:24:42Z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