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7680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'виконання'!$A$5:$J$42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<sst xmlns="http://schemas.openxmlformats.org/spreadsheetml/2006/main" count="47" uniqueCount="42">
  <si>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</si>
  <si>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</si>
  <si>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</si>
  <si>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</si>
  <si>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</si>
  <si>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</si>
  <si>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</si>
  <si>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</si>
  <si>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</si>
  <si>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</si>
  <si>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</si>
  <si>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</si>
  <si>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</si>
  <si>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</si>
  <si>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</si>
  <si>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</si>
  <si>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</si>
  <si>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</si>
  <si>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</si>
  <si>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</si>
  <si>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</si>
  <si>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</si>
  <si>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</si>
  <si>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</si>
  <si>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</si>
  <si>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</si>
  <si>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</si>
  <si>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</si>
  <si>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Куйбишевського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</si>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</sst>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0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0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0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33" fillId="31" borderId="8" applyNumberFormat="0" applyFont="0" applyAlignment="0" applyProtection="0"/>
    <xf numFmtId="9" fontId="33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6" fillId="0" borderId="0" xfId="0" applyFont="1" applyAlignment="1">
      <alignment horizontal="left"/>
    </xf>
    <xf numFmtId="0" fontId="30" fillId="0" borderId="0" xfId="0" applyNumberFormat="1" applyFont="1" applyFill="1" applyBorder="1" applyAlignment="1" applyProtection="1">
      <alignment/>
      <protection/>
    </xf>
    <xf numFmtId="3" fontId="31" fillId="0" borderId="0" xfId="0" applyNumberFormat="1" applyFont="1" applyFill="1" applyBorder="1" applyAlignment="1" applyProtection="1">
      <alignment/>
      <protection/>
    </xf>
    <xf numFmtId="164" fontId="31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2" fillId="0" borderId="0" xfId="0" applyNumberFormat="1" applyFont="1" applyFill="1" applyBorder="1" applyAlignment="1" applyProtection="1">
      <alignment/>
      <protection/>
    </xf>
    <xf numFmtId="0" fontId="32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1108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11.08.2015</v>
          </cell>
        </row>
        <row r="6">
          <cell r="G6" t="str">
            <v>Фактично надійшло на 11.08.2015</v>
          </cell>
        </row>
        <row r="8">
          <cell r="D8" t="str">
            <v>серпень</v>
          </cell>
          <cell r="H8" t="str">
            <v>за серпень</v>
          </cell>
          <cell r="I8" t="str">
            <v>за серпень</v>
          </cell>
          <cell r="K8" t="str">
            <v>за 8 місяців</v>
          </cell>
        </row>
        <row r="9">
          <cell r="B9" t="str">
            <v> рік </v>
          </cell>
          <cell r="C9" t="str">
            <v>8 міс.   </v>
          </cell>
        </row>
        <row r="10">
          <cell r="B10">
            <v>819488400</v>
          </cell>
          <cell r="C10">
            <v>604731410</v>
          </cell>
          <cell r="D10">
            <v>89439400</v>
          </cell>
          <cell r="G10">
            <v>629879198.38</v>
          </cell>
          <cell r="H10">
            <v>23170720.620000005</v>
          </cell>
          <cell r="I10">
            <v>25.906614556895512</v>
          </cell>
          <cell r="J10">
            <v>-66268679.379999995</v>
          </cell>
          <cell r="K10">
            <v>104.15850540655727</v>
          </cell>
          <cell r="L10">
            <v>25147788.379999995</v>
          </cell>
        </row>
        <row r="11">
          <cell r="B11">
            <v>1799062500</v>
          </cell>
          <cell r="C11">
            <v>1262365000</v>
          </cell>
          <cell r="D11">
            <v>153550000</v>
          </cell>
          <cell r="G11">
            <v>1275166143.83</v>
          </cell>
          <cell r="H11">
            <v>64977474.64999986</v>
          </cell>
          <cell r="I11">
            <v>42.316818397915895</v>
          </cell>
          <cell r="J11">
            <v>-88572525.35000014</v>
          </cell>
          <cell r="K11">
            <v>101.01406042071825</v>
          </cell>
          <cell r="L11">
            <v>12801143.829999924</v>
          </cell>
        </row>
        <row r="12">
          <cell r="B12">
            <v>146711940</v>
          </cell>
          <cell r="C12">
            <v>93401347</v>
          </cell>
          <cell r="D12">
            <v>13977775</v>
          </cell>
          <cell r="G12">
            <v>110290945.22</v>
          </cell>
          <cell r="H12">
            <v>4328734.039999992</v>
          </cell>
          <cell r="I12">
            <v>30.968691655145342</v>
          </cell>
          <cell r="J12">
            <v>-9649040.960000008</v>
          </cell>
          <cell r="K12">
            <v>118.08282081841925</v>
          </cell>
          <cell r="L12">
            <v>16889598.22</v>
          </cell>
        </row>
        <row r="13">
          <cell r="B13">
            <v>285356983</v>
          </cell>
          <cell r="C13">
            <v>186820657</v>
          </cell>
          <cell r="D13">
            <v>28006844</v>
          </cell>
          <cell r="G13">
            <v>186357582.39</v>
          </cell>
          <cell r="H13">
            <v>9426043.839999974</v>
          </cell>
          <cell r="I13">
            <v>33.65621574497995</v>
          </cell>
          <cell r="J13">
            <v>-18580800.160000026</v>
          </cell>
          <cell r="K13">
            <v>99.75212879697773</v>
          </cell>
          <cell r="L13">
            <v>-463074.6100000143</v>
          </cell>
        </row>
        <row r="14">
          <cell r="B14">
            <v>198030600</v>
          </cell>
          <cell r="C14">
            <v>129864816</v>
          </cell>
          <cell r="D14">
            <v>17950016</v>
          </cell>
          <cell r="G14">
            <v>128463991</v>
          </cell>
          <cell r="H14">
            <v>5166855.319999993</v>
          </cell>
          <cell r="I14">
            <v>28.7846836459644</v>
          </cell>
          <cell r="J14">
            <v>-12783160.680000007</v>
          </cell>
          <cell r="K14">
            <v>98.9213206138913</v>
          </cell>
          <cell r="L14">
            <v>-1400825</v>
          </cell>
        </row>
        <row r="15">
          <cell r="B15">
            <v>30799000</v>
          </cell>
          <cell r="C15">
            <v>19780566</v>
          </cell>
          <cell r="D15">
            <v>2993106</v>
          </cell>
          <cell r="G15">
            <v>18429034.83</v>
          </cell>
          <cell r="H15">
            <v>595331.6699999981</v>
          </cell>
          <cell r="I15">
            <v>19.890096441622784</v>
          </cell>
          <cell r="J15">
            <v>-2397774.330000002</v>
          </cell>
          <cell r="K15">
            <v>93.16737867864852</v>
          </cell>
          <cell r="L15">
            <v>-1351531.1700000018</v>
          </cell>
        </row>
        <row r="16">
          <cell r="B16">
            <v>30620909</v>
          </cell>
          <cell r="C16">
            <v>19462115</v>
          </cell>
          <cell r="D16">
            <v>3810124</v>
          </cell>
          <cell r="G16">
            <v>17518987.41</v>
          </cell>
          <cell r="H16">
            <v>1208145.9499999993</v>
          </cell>
          <cell r="I16">
            <v>31.708835460473182</v>
          </cell>
          <cell r="J16">
            <v>-2601978.0500000007</v>
          </cell>
          <cell r="K16">
            <v>90.01584570844433</v>
          </cell>
          <cell r="L16">
            <v>-1943127.5899999999</v>
          </cell>
        </row>
        <row r="17">
          <cell r="B17">
            <v>93509380</v>
          </cell>
          <cell r="C17">
            <v>64855181</v>
          </cell>
          <cell r="D17">
            <v>9449211</v>
          </cell>
          <cell r="G17">
            <v>74792036.06</v>
          </cell>
          <cell r="H17">
            <v>3979817.469999999</v>
          </cell>
          <cell r="I17">
            <v>42.11798709966365</v>
          </cell>
          <cell r="J17">
            <v>-5469393.530000001</v>
          </cell>
          <cell r="K17">
            <v>115.32160562469174</v>
          </cell>
          <cell r="L17">
            <v>9936855.060000002</v>
          </cell>
        </row>
        <row r="18">
          <cell r="B18">
            <v>9061979</v>
          </cell>
          <cell r="C18">
            <v>5793391</v>
          </cell>
          <cell r="D18">
            <v>1154265</v>
          </cell>
          <cell r="G18">
            <v>6374367.25</v>
          </cell>
          <cell r="H18">
            <v>323763.5499999998</v>
          </cell>
          <cell r="I18">
            <v>28.049325761415254</v>
          </cell>
          <cell r="J18">
            <v>-830501.4500000002</v>
          </cell>
          <cell r="K18">
            <v>110.0282589246954</v>
          </cell>
          <cell r="L18">
            <v>580976.25</v>
          </cell>
        </row>
        <row r="19">
          <cell r="B19">
            <v>21439855</v>
          </cell>
          <cell r="C19">
            <v>14122280</v>
          </cell>
          <cell r="D19">
            <v>3069784</v>
          </cell>
          <cell r="G19">
            <v>14162423.04</v>
          </cell>
          <cell r="H19">
            <v>785195.459999999</v>
          </cell>
          <cell r="I19">
            <v>25.57819898729028</v>
          </cell>
          <cell r="J19">
            <v>-2284588.540000001</v>
          </cell>
          <cell r="K19">
            <v>100.2842532508915</v>
          </cell>
          <cell r="L19">
            <v>40143.039999999106</v>
          </cell>
        </row>
        <row r="20">
          <cell r="B20">
            <v>45360811</v>
          </cell>
          <cell r="C20">
            <v>29853631</v>
          </cell>
          <cell r="D20">
            <v>7891035</v>
          </cell>
          <cell r="G20">
            <v>32788800.42</v>
          </cell>
          <cell r="H20">
            <v>1742366.4300000034</v>
          </cell>
          <cell r="I20">
            <v>22.08032824591455</v>
          </cell>
          <cell r="J20">
            <v>-6148668.569999997</v>
          </cell>
          <cell r="K20">
            <v>109.83186742008033</v>
          </cell>
          <cell r="L20">
            <v>2935169.420000002</v>
          </cell>
        </row>
        <row r="21">
          <cell r="B21">
            <v>35584280</v>
          </cell>
          <cell r="C21">
            <v>24100240</v>
          </cell>
          <cell r="D21">
            <v>3748750</v>
          </cell>
          <cell r="G21">
            <v>26294386.41</v>
          </cell>
          <cell r="H21">
            <v>1360319.370000001</v>
          </cell>
          <cell r="I21">
            <v>36.28727895965325</v>
          </cell>
          <cell r="J21">
            <v>-2388430.629999999</v>
          </cell>
          <cell r="K21">
            <v>109.10425128546437</v>
          </cell>
          <cell r="L21">
            <v>2194146.41</v>
          </cell>
        </row>
        <row r="22">
          <cell r="B22">
            <v>45957379</v>
          </cell>
          <cell r="C22">
            <v>30982882</v>
          </cell>
          <cell r="D22">
            <v>5084528</v>
          </cell>
          <cell r="G22">
            <v>35550030.12</v>
          </cell>
          <cell r="H22">
            <v>1354098.1699999943</v>
          </cell>
          <cell r="I22">
            <v>26.631737891894673</v>
          </cell>
          <cell r="J22">
            <v>-3730429.8300000057</v>
          </cell>
          <cell r="K22">
            <v>114.7408756874199</v>
          </cell>
          <cell r="L22">
            <v>4567148.119999997</v>
          </cell>
        </row>
        <row r="23">
          <cell r="B23">
            <v>23742829</v>
          </cell>
          <cell r="C23">
            <v>15389909</v>
          </cell>
          <cell r="D23">
            <v>2373954</v>
          </cell>
          <cell r="G23">
            <v>17227343.76</v>
          </cell>
          <cell r="H23">
            <v>713720.4500000011</v>
          </cell>
          <cell r="I23">
            <v>30.064628463736078</v>
          </cell>
          <cell r="J23">
            <v>-1660233.5499999989</v>
          </cell>
          <cell r="K23">
            <v>111.93921783423151</v>
          </cell>
          <cell r="L23">
            <v>1837434.7600000016</v>
          </cell>
        </row>
        <row r="24">
          <cell r="B24">
            <v>26165886</v>
          </cell>
          <cell r="C24">
            <v>15475247</v>
          </cell>
          <cell r="D24">
            <v>3997944</v>
          </cell>
          <cell r="G24">
            <v>18444718.44</v>
          </cell>
          <cell r="H24">
            <v>1770427.1700000018</v>
          </cell>
          <cell r="I24">
            <v>44.28344093864251</v>
          </cell>
          <cell r="J24">
            <v>-2227516.829999998</v>
          </cell>
          <cell r="K24">
            <v>119.18852371144708</v>
          </cell>
          <cell r="L24">
            <v>2969471.4400000013</v>
          </cell>
        </row>
        <row r="25">
          <cell r="B25">
            <v>36867905</v>
          </cell>
          <cell r="C25">
            <v>27208655</v>
          </cell>
          <cell r="D25">
            <v>4335720</v>
          </cell>
          <cell r="G25">
            <v>28789243.12</v>
          </cell>
          <cell r="H25">
            <v>1535931.7900000028</v>
          </cell>
          <cell r="I25">
            <v>35.42506873137571</v>
          </cell>
          <cell r="J25">
            <v>-2799788.209999997</v>
          </cell>
          <cell r="K25">
            <v>105.80913727635564</v>
          </cell>
          <cell r="L25">
            <v>1580588.120000001</v>
          </cell>
        </row>
        <row r="26">
          <cell r="B26">
            <v>24169910</v>
          </cell>
          <cell r="C26">
            <v>15166426</v>
          </cell>
          <cell r="D26">
            <v>2553021</v>
          </cell>
          <cell r="G26">
            <v>17651903.01</v>
          </cell>
          <cell r="H26">
            <v>953610.2400000021</v>
          </cell>
          <cell r="I26">
            <v>37.35222859506452</v>
          </cell>
          <cell r="J26">
            <v>-1599410.759999998</v>
          </cell>
          <cell r="K26">
            <v>116.38802055276571</v>
          </cell>
          <cell r="L26">
            <v>2485477.0100000016</v>
          </cell>
        </row>
        <row r="27">
          <cell r="B27">
            <v>18754765</v>
          </cell>
          <cell r="C27">
            <v>12691712</v>
          </cell>
          <cell r="D27">
            <v>1954678</v>
          </cell>
          <cell r="G27">
            <v>13546784.45</v>
          </cell>
          <cell r="H27">
            <v>909160.6899999995</v>
          </cell>
          <cell r="I27">
            <v>46.512043927439684</v>
          </cell>
          <cell r="J27">
            <v>-1045517.3100000005</v>
          </cell>
          <cell r="K27">
            <v>106.73725065617626</v>
          </cell>
          <cell r="L27">
            <v>855072.4499999993</v>
          </cell>
        </row>
        <row r="28">
          <cell r="B28">
            <v>36277022</v>
          </cell>
          <cell r="C28">
            <v>24315440</v>
          </cell>
          <cell r="D28">
            <v>2731413</v>
          </cell>
          <cell r="G28">
            <v>26552700.91</v>
          </cell>
          <cell r="H28">
            <v>1284682.039999999</v>
          </cell>
          <cell r="I28">
            <v>47.03360641543403</v>
          </cell>
          <cell r="J28">
            <v>-1446730.960000001</v>
          </cell>
          <cell r="K28">
            <v>109.20098879559654</v>
          </cell>
          <cell r="L28">
            <v>2237260.91</v>
          </cell>
        </row>
        <row r="29">
          <cell r="B29">
            <v>60769937</v>
          </cell>
          <cell r="C29">
            <v>38204415</v>
          </cell>
          <cell r="D29">
            <v>6975474</v>
          </cell>
          <cell r="G29">
            <v>44370098.61</v>
          </cell>
          <cell r="H29">
            <v>3057910.6499999985</v>
          </cell>
          <cell r="I29">
            <v>43.838033802434055</v>
          </cell>
          <cell r="J29">
            <v>-3917563.3500000015</v>
          </cell>
          <cell r="K29">
            <v>116.13866776915704</v>
          </cell>
          <cell r="L29">
            <v>6165683.609999999</v>
          </cell>
        </row>
        <row r="30">
          <cell r="B30">
            <v>27442087</v>
          </cell>
          <cell r="C30">
            <v>18318133</v>
          </cell>
          <cell r="D30">
            <v>3430535</v>
          </cell>
          <cell r="G30">
            <v>18441193.19</v>
          </cell>
          <cell r="H30">
            <v>847562.3300000019</v>
          </cell>
          <cell r="I30">
            <v>24.706418386636546</v>
          </cell>
          <cell r="J30">
            <v>-2582972.669999998</v>
          </cell>
          <cell r="K30">
            <v>100.67179439083667</v>
          </cell>
          <cell r="L30">
            <v>123060.19000000134</v>
          </cell>
        </row>
        <row r="31">
          <cell r="B31">
            <v>30701767</v>
          </cell>
          <cell r="C31">
            <v>20455298</v>
          </cell>
          <cell r="D31">
            <v>3003668</v>
          </cell>
          <cell r="G31">
            <v>19345490.22</v>
          </cell>
          <cell r="H31">
            <v>1137022.1199999973</v>
          </cell>
          <cell r="I31">
            <v>37.85445395429846</v>
          </cell>
          <cell r="J31">
            <v>-1866645.8800000027</v>
          </cell>
          <cell r="K31">
            <v>94.57447268673377</v>
          </cell>
          <cell r="L31">
            <v>-1109807.7800000012</v>
          </cell>
        </row>
        <row r="32">
          <cell r="B32">
            <v>13459702</v>
          </cell>
          <cell r="C32">
            <v>8732764</v>
          </cell>
          <cell r="D32">
            <v>2273267</v>
          </cell>
          <cell r="G32">
            <v>8297271.31</v>
          </cell>
          <cell r="H32">
            <v>712458.3699999992</v>
          </cell>
          <cell r="I32">
            <v>31.3407254845119</v>
          </cell>
          <cell r="J32">
            <v>-1560808.6300000008</v>
          </cell>
          <cell r="K32">
            <v>95.01311738185069</v>
          </cell>
          <cell r="L32">
            <v>-435492.6900000004</v>
          </cell>
        </row>
        <row r="33">
          <cell r="B33">
            <v>24912664</v>
          </cell>
          <cell r="C33">
            <v>15406233</v>
          </cell>
          <cell r="D33">
            <v>2882949</v>
          </cell>
          <cell r="G33">
            <v>15847550.65</v>
          </cell>
          <cell r="H33">
            <v>1037893.870000001</v>
          </cell>
          <cell r="I33">
            <v>36.001117952485494</v>
          </cell>
          <cell r="J33">
            <v>-1845055.129999999</v>
          </cell>
          <cell r="K33">
            <v>102.86453963145956</v>
          </cell>
          <cell r="L33">
            <v>441317.6500000004</v>
          </cell>
        </row>
        <row r="34">
          <cell r="B34">
            <v>19960925</v>
          </cell>
          <cell r="C34">
            <v>12523435</v>
          </cell>
          <cell r="D34">
            <v>2314340</v>
          </cell>
          <cell r="G34">
            <v>14096559.17</v>
          </cell>
          <cell r="H34">
            <v>956910.2799999993</v>
          </cell>
          <cell r="I34">
            <v>41.34700519370531</v>
          </cell>
          <cell r="J34">
            <v>-1357429.7200000007</v>
          </cell>
          <cell r="K34">
            <v>112.56144316635172</v>
          </cell>
          <cell r="L34">
            <v>1573124.17</v>
          </cell>
        </row>
        <row r="35">
          <cell r="B35">
            <v>48225508</v>
          </cell>
          <cell r="C35">
            <v>30473561</v>
          </cell>
          <cell r="D35">
            <v>5584067</v>
          </cell>
          <cell r="G35">
            <v>33210286.74</v>
          </cell>
          <cell r="H35">
            <v>2047326.259999998</v>
          </cell>
          <cell r="I35">
            <v>36.66371230860944</v>
          </cell>
          <cell r="J35">
            <v>-3536740.740000002</v>
          </cell>
          <cell r="K35">
            <v>108.98065618258397</v>
          </cell>
          <cell r="L35">
            <v>2736725.7399999984</v>
          </cell>
        </row>
        <row r="36">
          <cell r="B36">
            <v>3952434923</v>
          </cell>
          <cell r="C36">
            <v>2740494744</v>
          </cell>
          <cell r="D36">
            <v>384535868</v>
          </cell>
          <cell r="G36">
            <v>2831889069.9399996</v>
          </cell>
          <cell r="H36">
            <v>135383482.7999998</v>
          </cell>
          <cell r="I36">
            <v>35.20698433260322</v>
          </cell>
          <cell r="J36">
            <v>-249152385.2000002</v>
          </cell>
          <cell r="K36">
            <v>103.33495716932488</v>
          </cell>
          <cell r="L36">
            <v>91394325.93999991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43"/>
  <sheetViews>
    <sheetView tabSelected="1" zoomScalePageLayoutView="0" workbookViewId="0" topLeftCell="A1">
      <pane xSplit="1" ySplit="9" topLeftCell="B10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A2" sqref="A2:J2"/>
    </sheetView>
  </sheetViews>
  <sheetFormatPr defaultColWidth="11.421875" defaultRowHeight="12.75"/>
  <cols>
    <col min="1" max="1" width="28.5742187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11.08.2015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11.08.2015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серпень</v>
      </c>
      <c r="E8" s="16" t="s">
        <v>10</v>
      </c>
      <c r="F8" s="21" t="str">
        <f>'[1]вспомогат'!H8</f>
        <v>за серпень</v>
      </c>
      <c r="G8" s="22" t="str">
        <f>'[1]вспомогат'!I8</f>
        <v>за серпень</v>
      </c>
      <c r="H8" s="23"/>
      <c r="I8" s="22" t="str">
        <f>'[1]вспомогат'!K8</f>
        <v>за 8 місяців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8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819488400</v>
      </c>
      <c r="C10" s="33">
        <f>'[1]вспомогат'!C10</f>
        <v>604731410</v>
      </c>
      <c r="D10" s="33">
        <f>'[1]вспомогат'!D10</f>
        <v>89439400</v>
      </c>
      <c r="E10" s="33">
        <f>'[1]вспомогат'!G10</f>
        <v>629879198.38</v>
      </c>
      <c r="F10" s="33">
        <f>'[1]вспомогат'!H10</f>
        <v>23170720.620000005</v>
      </c>
      <c r="G10" s="34">
        <f>'[1]вспомогат'!I10</f>
        <v>25.906614556895512</v>
      </c>
      <c r="H10" s="35">
        <f>'[1]вспомогат'!J10</f>
        <v>-66268679.379999995</v>
      </c>
      <c r="I10" s="36">
        <f>'[1]вспомогат'!K10</f>
        <v>104.15850540655727</v>
      </c>
      <c r="J10" s="37">
        <f>'[1]вспомогат'!L10</f>
        <v>25147788.379999995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1799062500</v>
      </c>
      <c r="C12" s="33">
        <f>'[1]вспомогат'!C11</f>
        <v>1262365000</v>
      </c>
      <c r="D12" s="38">
        <f>'[1]вспомогат'!D11</f>
        <v>153550000</v>
      </c>
      <c r="E12" s="33">
        <f>'[1]вспомогат'!G11</f>
        <v>1275166143.83</v>
      </c>
      <c r="F12" s="38">
        <f>'[1]вспомогат'!H11</f>
        <v>64977474.64999986</v>
      </c>
      <c r="G12" s="39">
        <f>'[1]вспомогат'!I11</f>
        <v>42.316818397915895</v>
      </c>
      <c r="H12" s="35">
        <f>'[1]вспомогат'!J11</f>
        <v>-88572525.35000014</v>
      </c>
      <c r="I12" s="36">
        <f>'[1]вспомогат'!K11</f>
        <v>101.01406042071825</v>
      </c>
      <c r="J12" s="37">
        <f>'[1]вспомогат'!L11</f>
        <v>12801143.829999924</v>
      </c>
    </row>
    <row r="13" spans="1:10" ht="12.75">
      <c r="A13" s="32" t="s">
        <v>15</v>
      </c>
      <c r="B13" s="33">
        <f>'[1]вспомогат'!B12</f>
        <v>146711940</v>
      </c>
      <c r="C13" s="33">
        <f>'[1]вспомогат'!C12</f>
        <v>93401347</v>
      </c>
      <c r="D13" s="38">
        <f>'[1]вспомогат'!D12</f>
        <v>13977775</v>
      </c>
      <c r="E13" s="33">
        <f>'[1]вспомогат'!G12</f>
        <v>110290945.22</v>
      </c>
      <c r="F13" s="38">
        <f>'[1]вспомогат'!H12</f>
        <v>4328734.039999992</v>
      </c>
      <c r="G13" s="39">
        <f>'[1]вспомогат'!I12</f>
        <v>30.968691655145342</v>
      </c>
      <c r="H13" s="35">
        <f>'[1]вспомогат'!J12</f>
        <v>-9649040.960000008</v>
      </c>
      <c r="I13" s="36">
        <f>'[1]вспомогат'!K12</f>
        <v>118.08282081841925</v>
      </c>
      <c r="J13" s="37">
        <f>'[1]вспомогат'!L12</f>
        <v>16889598.22</v>
      </c>
    </row>
    <row r="14" spans="1:10" ht="12.75">
      <c r="A14" s="32" t="s">
        <v>16</v>
      </c>
      <c r="B14" s="33">
        <f>'[1]вспомогат'!B13</f>
        <v>285356983</v>
      </c>
      <c r="C14" s="33">
        <f>'[1]вспомогат'!C13</f>
        <v>186820657</v>
      </c>
      <c r="D14" s="38">
        <f>'[1]вспомогат'!D13</f>
        <v>28006844</v>
      </c>
      <c r="E14" s="33">
        <f>'[1]вспомогат'!G13</f>
        <v>186357582.39</v>
      </c>
      <c r="F14" s="38">
        <f>'[1]вспомогат'!H13</f>
        <v>9426043.839999974</v>
      </c>
      <c r="G14" s="39">
        <f>'[1]вспомогат'!I13</f>
        <v>33.65621574497995</v>
      </c>
      <c r="H14" s="35">
        <f>'[1]вспомогат'!J13</f>
        <v>-18580800.160000026</v>
      </c>
      <c r="I14" s="36">
        <f>'[1]вспомогат'!K13</f>
        <v>99.75212879697773</v>
      </c>
      <c r="J14" s="37">
        <f>'[1]вспомогат'!L13</f>
        <v>-463074.6100000143</v>
      </c>
    </row>
    <row r="15" spans="1:10" ht="12.75">
      <c r="A15" s="32" t="s">
        <v>17</v>
      </c>
      <c r="B15" s="33">
        <f>'[1]вспомогат'!B14</f>
        <v>198030600</v>
      </c>
      <c r="C15" s="33">
        <f>'[1]вспомогат'!C14</f>
        <v>129864816</v>
      </c>
      <c r="D15" s="38">
        <f>'[1]вспомогат'!D14</f>
        <v>17950016</v>
      </c>
      <c r="E15" s="33">
        <f>'[1]вспомогат'!G14</f>
        <v>128463991</v>
      </c>
      <c r="F15" s="38">
        <f>'[1]вспомогат'!H14</f>
        <v>5166855.319999993</v>
      </c>
      <c r="G15" s="39">
        <f>'[1]вспомогат'!I14</f>
        <v>28.7846836459644</v>
      </c>
      <c r="H15" s="35">
        <f>'[1]вспомогат'!J14</f>
        <v>-12783160.680000007</v>
      </c>
      <c r="I15" s="36">
        <f>'[1]вспомогат'!K14</f>
        <v>98.9213206138913</v>
      </c>
      <c r="J15" s="37">
        <f>'[1]вспомогат'!L14</f>
        <v>-1400825</v>
      </c>
    </row>
    <row r="16" spans="1:10" ht="12.75">
      <c r="A16" s="32" t="s">
        <v>18</v>
      </c>
      <c r="B16" s="33">
        <f>'[1]вспомогат'!B15</f>
        <v>30799000</v>
      </c>
      <c r="C16" s="33">
        <f>'[1]вспомогат'!C15</f>
        <v>19780566</v>
      </c>
      <c r="D16" s="38">
        <f>'[1]вспомогат'!D15</f>
        <v>2993106</v>
      </c>
      <c r="E16" s="33">
        <f>'[1]вспомогат'!G15</f>
        <v>18429034.83</v>
      </c>
      <c r="F16" s="38">
        <f>'[1]вспомогат'!H15</f>
        <v>595331.6699999981</v>
      </c>
      <c r="G16" s="39">
        <f>'[1]вспомогат'!I15</f>
        <v>19.890096441622784</v>
      </c>
      <c r="H16" s="35">
        <f>'[1]вспомогат'!J15</f>
        <v>-2397774.330000002</v>
      </c>
      <c r="I16" s="36">
        <f>'[1]вспомогат'!K15</f>
        <v>93.16737867864852</v>
      </c>
      <c r="J16" s="37">
        <f>'[1]вспомогат'!L15</f>
        <v>-1351531.1700000018</v>
      </c>
    </row>
    <row r="17" spans="1:10" ht="20.25" customHeight="1">
      <c r="A17" s="40" t="s">
        <v>19</v>
      </c>
      <c r="B17" s="41">
        <f>SUM(B12:B16)</f>
        <v>2459961023</v>
      </c>
      <c r="C17" s="41">
        <f>SUM(C12:C16)</f>
        <v>1692232386</v>
      </c>
      <c r="D17" s="41">
        <f>SUM(D12:D16)</f>
        <v>216477741</v>
      </c>
      <c r="E17" s="41">
        <f>SUM(E12:E16)</f>
        <v>1718707697.27</v>
      </c>
      <c r="F17" s="41">
        <f>SUM(F12:F16)</f>
        <v>84494439.51999982</v>
      </c>
      <c r="G17" s="42">
        <f>F17/D17*100</f>
        <v>39.03146768332169</v>
      </c>
      <c r="H17" s="41">
        <f>SUM(H12:H16)</f>
        <v>-131983301.48000018</v>
      </c>
      <c r="I17" s="43">
        <f>E17/C17*100</f>
        <v>101.5645198312615</v>
      </c>
      <c r="J17" s="41">
        <f>SUM(J12:J16)</f>
        <v>26475311.269999906</v>
      </c>
    </row>
    <row r="18" spans="1:10" ht="20.25" customHeight="1">
      <c r="A18" s="32" t="s">
        <v>20</v>
      </c>
      <c r="B18" s="44">
        <f>'[1]вспомогат'!B16</f>
        <v>30620909</v>
      </c>
      <c r="C18" s="44">
        <f>'[1]вспомогат'!C16</f>
        <v>19462115</v>
      </c>
      <c r="D18" s="45">
        <f>'[1]вспомогат'!D16</f>
        <v>3810124</v>
      </c>
      <c r="E18" s="44">
        <f>'[1]вспомогат'!G16</f>
        <v>17518987.41</v>
      </c>
      <c r="F18" s="45">
        <f>'[1]вспомогат'!H16</f>
        <v>1208145.9499999993</v>
      </c>
      <c r="G18" s="46">
        <f>'[1]вспомогат'!I16</f>
        <v>31.708835460473182</v>
      </c>
      <c r="H18" s="47">
        <f>'[1]вспомогат'!J16</f>
        <v>-2601978.0500000007</v>
      </c>
      <c r="I18" s="48">
        <f>'[1]вспомогат'!K16</f>
        <v>90.01584570844433</v>
      </c>
      <c r="J18" s="49">
        <f>'[1]вспомогат'!L16</f>
        <v>-1943127.5899999999</v>
      </c>
    </row>
    <row r="19" spans="1:10" ht="12.75">
      <c r="A19" s="32" t="s">
        <v>21</v>
      </c>
      <c r="B19" s="33">
        <f>'[1]вспомогат'!B17</f>
        <v>93509380</v>
      </c>
      <c r="C19" s="33">
        <f>'[1]вспомогат'!C17</f>
        <v>64855181</v>
      </c>
      <c r="D19" s="38">
        <f>'[1]вспомогат'!D17</f>
        <v>9449211</v>
      </c>
      <c r="E19" s="33">
        <f>'[1]вспомогат'!G17</f>
        <v>74792036.06</v>
      </c>
      <c r="F19" s="38">
        <f>'[1]вспомогат'!H17</f>
        <v>3979817.469999999</v>
      </c>
      <c r="G19" s="39">
        <f>'[1]вспомогат'!I17</f>
        <v>42.11798709966365</v>
      </c>
      <c r="H19" s="35">
        <f>'[1]вспомогат'!J17</f>
        <v>-5469393.530000001</v>
      </c>
      <c r="I19" s="36">
        <f>'[1]вспомогат'!K17</f>
        <v>115.32160562469174</v>
      </c>
      <c r="J19" s="37">
        <f>'[1]вспомогат'!L17</f>
        <v>9936855.060000002</v>
      </c>
    </row>
    <row r="20" spans="1:10" ht="12.75">
      <c r="A20" s="32" t="s">
        <v>22</v>
      </c>
      <c r="B20" s="33">
        <f>'[1]вспомогат'!B18</f>
        <v>9061979</v>
      </c>
      <c r="C20" s="33">
        <f>'[1]вспомогат'!C18</f>
        <v>5793391</v>
      </c>
      <c r="D20" s="38">
        <f>'[1]вспомогат'!D18</f>
        <v>1154265</v>
      </c>
      <c r="E20" s="33">
        <f>'[1]вспомогат'!G18</f>
        <v>6374367.25</v>
      </c>
      <c r="F20" s="38">
        <f>'[1]вспомогат'!H18</f>
        <v>323763.5499999998</v>
      </c>
      <c r="G20" s="39">
        <f>'[1]вспомогат'!I18</f>
        <v>28.049325761415254</v>
      </c>
      <c r="H20" s="35">
        <f>'[1]вспомогат'!J18</f>
        <v>-830501.4500000002</v>
      </c>
      <c r="I20" s="36">
        <f>'[1]вспомогат'!K18</f>
        <v>110.0282589246954</v>
      </c>
      <c r="J20" s="37">
        <f>'[1]вспомогат'!L18</f>
        <v>580976.25</v>
      </c>
    </row>
    <row r="21" spans="1:10" ht="12.75">
      <c r="A21" s="32" t="s">
        <v>23</v>
      </c>
      <c r="B21" s="33">
        <f>'[1]вспомогат'!B19</f>
        <v>21439855</v>
      </c>
      <c r="C21" s="33">
        <f>'[1]вспомогат'!C19</f>
        <v>14122280</v>
      </c>
      <c r="D21" s="38">
        <f>'[1]вспомогат'!D19</f>
        <v>3069784</v>
      </c>
      <c r="E21" s="33">
        <f>'[1]вспомогат'!G19</f>
        <v>14162423.04</v>
      </c>
      <c r="F21" s="38">
        <f>'[1]вспомогат'!H19</f>
        <v>785195.459999999</v>
      </c>
      <c r="G21" s="39">
        <f>'[1]вспомогат'!I19</f>
        <v>25.57819898729028</v>
      </c>
      <c r="H21" s="35">
        <f>'[1]вспомогат'!J19</f>
        <v>-2284588.540000001</v>
      </c>
      <c r="I21" s="36">
        <f>'[1]вспомогат'!K19</f>
        <v>100.2842532508915</v>
      </c>
      <c r="J21" s="37">
        <f>'[1]вспомогат'!L19</f>
        <v>40143.039999999106</v>
      </c>
    </row>
    <row r="22" spans="1:10" ht="12.75">
      <c r="A22" s="32" t="s">
        <v>24</v>
      </c>
      <c r="B22" s="33">
        <f>'[1]вспомогат'!B20</f>
        <v>45360811</v>
      </c>
      <c r="C22" s="33">
        <f>'[1]вспомогат'!C20</f>
        <v>29853631</v>
      </c>
      <c r="D22" s="38">
        <f>'[1]вспомогат'!D20</f>
        <v>7891035</v>
      </c>
      <c r="E22" s="33">
        <f>'[1]вспомогат'!G20</f>
        <v>32788800.42</v>
      </c>
      <c r="F22" s="38">
        <f>'[1]вспомогат'!H20</f>
        <v>1742366.4300000034</v>
      </c>
      <c r="G22" s="39">
        <f>'[1]вспомогат'!I20</f>
        <v>22.08032824591455</v>
      </c>
      <c r="H22" s="35">
        <f>'[1]вспомогат'!J20</f>
        <v>-6148668.569999997</v>
      </c>
      <c r="I22" s="36">
        <f>'[1]вспомогат'!K20</f>
        <v>109.83186742008033</v>
      </c>
      <c r="J22" s="37">
        <f>'[1]вспомогат'!L20</f>
        <v>2935169.420000002</v>
      </c>
    </row>
    <row r="23" spans="1:10" ht="12.75">
      <c r="A23" s="32" t="s">
        <v>25</v>
      </c>
      <c r="B23" s="33">
        <f>'[1]вспомогат'!B21</f>
        <v>35584280</v>
      </c>
      <c r="C23" s="33">
        <f>'[1]вспомогат'!C21</f>
        <v>24100240</v>
      </c>
      <c r="D23" s="38">
        <f>'[1]вспомогат'!D21</f>
        <v>3748750</v>
      </c>
      <c r="E23" s="33">
        <f>'[1]вспомогат'!G21</f>
        <v>26294386.41</v>
      </c>
      <c r="F23" s="38">
        <f>'[1]вспомогат'!H21</f>
        <v>1360319.370000001</v>
      </c>
      <c r="G23" s="39">
        <f>'[1]вспомогат'!I21</f>
        <v>36.28727895965325</v>
      </c>
      <c r="H23" s="35">
        <f>'[1]вспомогат'!J21</f>
        <v>-2388430.629999999</v>
      </c>
      <c r="I23" s="36">
        <f>'[1]вспомогат'!K21</f>
        <v>109.10425128546437</v>
      </c>
      <c r="J23" s="37">
        <f>'[1]вспомогат'!L21</f>
        <v>2194146.41</v>
      </c>
    </row>
    <row r="24" spans="1:10" ht="12.75">
      <c r="A24" s="32" t="s">
        <v>26</v>
      </c>
      <c r="B24" s="33">
        <f>'[1]вспомогат'!B22</f>
        <v>45957379</v>
      </c>
      <c r="C24" s="33">
        <f>'[1]вспомогат'!C22</f>
        <v>30982882</v>
      </c>
      <c r="D24" s="38">
        <f>'[1]вспомогат'!D22</f>
        <v>5084528</v>
      </c>
      <c r="E24" s="33">
        <f>'[1]вспомогат'!G22</f>
        <v>35550030.12</v>
      </c>
      <c r="F24" s="38">
        <f>'[1]вспомогат'!H22</f>
        <v>1354098.1699999943</v>
      </c>
      <c r="G24" s="39">
        <f>'[1]вспомогат'!I22</f>
        <v>26.631737891894673</v>
      </c>
      <c r="H24" s="35">
        <f>'[1]вспомогат'!J22</f>
        <v>-3730429.8300000057</v>
      </c>
      <c r="I24" s="36">
        <f>'[1]вспомогат'!K22</f>
        <v>114.7408756874199</v>
      </c>
      <c r="J24" s="37">
        <f>'[1]вспомогат'!L22</f>
        <v>4567148.119999997</v>
      </c>
    </row>
    <row r="25" spans="1:10" ht="12.75">
      <c r="A25" s="32" t="s">
        <v>27</v>
      </c>
      <c r="B25" s="33">
        <f>'[1]вспомогат'!B23</f>
        <v>23742829</v>
      </c>
      <c r="C25" s="33">
        <f>'[1]вспомогат'!C23</f>
        <v>15389909</v>
      </c>
      <c r="D25" s="38">
        <f>'[1]вспомогат'!D23</f>
        <v>2373954</v>
      </c>
      <c r="E25" s="33">
        <f>'[1]вспомогат'!G23</f>
        <v>17227343.76</v>
      </c>
      <c r="F25" s="38">
        <f>'[1]вспомогат'!H23</f>
        <v>713720.4500000011</v>
      </c>
      <c r="G25" s="39">
        <f>'[1]вспомогат'!I23</f>
        <v>30.064628463736078</v>
      </c>
      <c r="H25" s="35">
        <f>'[1]вспомогат'!J23</f>
        <v>-1660233.5499999989</v>
      </c>
      <c r="I25" s="36">
        <f>'[1]вспомогат'!K23</f>
        <v>111.93921783423151</v>
      </c>
      <c r="J25" s="37">
        <f>'[1]вспомогат'!L23</f>
        <v>1837434.7600000016</v>
      </c>
    </row>
    <row r="26" spans="1:10" ht="12.75">
      <c r="A26" s="32" t="s">
        <v>28</v>
      </c>
      <c r="B26" s="33">
        <f>'[1]вспомогат'!B24</f>
        <v>26165886</v>
      </c>
      <c r="C26" s="33">
        <f>'[1]вспомогат'!C24</f>
        <v>15475247</v>
      </c>
      <c r="D26" s="38">
        <f>'[1]вспомогат'!D24</f>
        <v>3997944</v>
      </c>
      <c r="E26" s="33">
        <f>'[1]вспомогат'!G24</f>
        <v>18444718.44</v>
      </c>
      <c r="F26" s="38">
        <f>'[1]вспомогат'!H24</f>
        <v>1770427.1700000018</v>
      </c>
      <c r="G26" s="39">
        <f>'[1]вспомогат'!I24</f>
        <v>44.28344093864251</v>
      </c>
      <c r="H26" s="35">
        <f>'[1]вспомогат'!J24</f>
        <v>-2227516.829999998</v>
      </c>
      <c r="I26" s="36">
        <f>'[1]вспомогат'!K24</f>
        <v>119.18852371144708</v>
      </c>
      <c r="J26" s="37">
        <f>'[1]вспомогат'!L24</f>
        <v>2969471.4400000013</v>
      </c>
    </row>
    <row r="27" spans="1:10" ht="12.75">
      <c r="A27" s="32" t="s">
        <v>29</v>
      </c>
      <c r="B27" s="33">
        <f>'[1]вспомогат'!B25</f>
        <v>36867905</v>
      </c>
      <c r="C27" s="33">
        <f>'[1]вспомогат'!C25</f>
        <v>27208655</v>
      </c>
      <c r="D27" s="38">
        <f>'[1]вспомогат'!D25</f>
        <v>4335720</v>
      </c>
      <c r="E27" s="33">
        <f>'[1]вспомогат'!G25</f>
        <v>28789243.12</v>
      </c>
      <c r="F27" s="38">
        <f>'[1]вспомогат'!H25</f>
        <v>1535931.7900000028</v>
      </c>
      <c r="G27" s="39">
        <f>'[1]вспомогат'!I25</f>
        <v>35.42506873137571</v>
      </c>
      <c r="H27" s="35">
        <f>'[1]вспомогат'!J25</f>
        <v>-2799788.209999997</v>
      </c>
      <c r="I27" s="36">
        <f>'[1]вспомогат'!K25</f>
        <v>105.80913727635564</v>
      </c>
      <c r="J27" s="37">
        <f>'[1]вспомогат'!L25</f>
        <v>1580588.120000001</v>
      </c>
    </row>
    <row r="28" spans="1:10" ht="12.75">
      <c r="A28" s="32" t="s">
        <v>30</v>
      </c>
      <c r="B28" s="33">
        <f>'[1]вспомогат'!B26</f>
        <v>24169910</v>
      </c>
      <c r="C28" s="33">
        <f>'[1]вспомогат'!C26</f>
        <v>15166426</v>
      </c>
      <c r="D28" s="38">
        <f>'[1]вспомогат'!D26</f>
        <v>2553021</v>
      </c>
      <c r="E28" s="33">
        <f>'[1]вспомогат'!G26</f>
        <v>17651903.01</v>
      </c>
      <c r="F28" s="38">
        <f>'[1]вспомогат'!H26</f>
        <v>953610.2400000021</v>
      </c>
      <c r="G28" s="39">
        <f>'[1]вспомогат'!I26</f>
        <v>37.35222859506452</v>
      </c>
      <c r="H28" s="35">
        <f>'[1]вспомогат'!J26</f>
        <v>-1599410.759999998</v>
      </c>
      <c r="I28" s="36">
        <f>'[1]вспомогат'!K26</f>
        <v>116.38802055276571</v>
      </c>
      <c r="J28" s="37">
        <f>'[1]вспомогат'!L26</f>
        <v>2485477.0100000016</v>
      </c>
    </row>
    <row r="29" spans="1:10" ht="12.75">
      <c r="A29" s="32" t="s">
        <v>31</v>
      </c>
      <c r="B29" s="33">
        <f>'[1]вспомогат'!B27</f>
        <v>18754765</v>
      </c>
      <c r="C29" s="33">
        <f>'[1]вспомогат'!C27</f>
        <v>12691712</v>
      </c>
      <c r="D29" s="38">
        <f>'[1]вспомогат'!D27</f>
        <v>1954678</v>
      </c>
      <c r="E29" s="33">
        <f>'[1]вспомогат'!G27</f>
        <v>13546784.45</v>
      </c>
      <c r="F29" s="38">
        <f>'[1]вспомогат'!H27</f>
        <v>909160.6899999995</v>
      </c>
      <c r="G29" s="39">
        <f>'[1]вспомогат'!I27</f>
        <v>46.512043927439684</v>
      </c>
      <c r="H29" s="35">
        <f>'[1]вспомогат'!J27</f>
        <v>-1045517.3100000005</v>
      </c>
      <c r="I29" s="36">
        <f>'[1]вспомогат'!K27</f>
        <v>106.73725065617626</v>
      </c>
      <c r="J29" s="37">
        <f>'[1]вспомогат'!L27</f>
        <v>855072.4499999993</v>
      </c>
    </row>
    <row r="30" spans="1:10" ht="12.75">
      <c r="A30" s="32" t="s">
        <v>32</v>
      </c>
      <c r="B30" s="33">
        <f>'[1]вспомогат'!B28</f>
        <v>36277022</v>
      </c>
      <c r="C30" s="33">
        <f>'[1]вспомогат'!C28</f>
        <v>24315440</v>
      </c>
      <c r="D30" s="38">
        <f>'[1]вспомогат'!D28</f>
        <v>2731413</v>
      </c>
      <c r="E30" s="33">
        <f>'[1]вспомогат'!G28</f>
        <v>26552700.91</v>
      </c>
      <c r="F30" s="38">
        <f>'[1]вспомогат'!H28</f>
        <v>1284682.039999999</v>
      </c>
      <c r="G30" s="39">
        <f>'[1]вспомогат'!I28</f>
        <v>47.03360641543403</v>
      </c>
      <c r="H30" s="35">
        <f>'[1]вспомогат'!J28</f>
        <v>-1446730.960000001</v>
      </c>
      <c r="I30" s="36">
        <f>'[1]вспомогат'!K28</f>
        <v>109.20098879559654</v>
      </c>
      <c r="J30" s="37">
        <f>'[1]вспомогат'!L28</f>
        <v>2237260.91</v>
      </c>
    </row>
    <row r="31" spans="1:10" ht="12.75">
      <c r="A31" s="32" t="s">
        <v>33</v>
      </c>
      <c r="B31" s="33">
        <f>'[1]вспомогат'!B29</f>
        <v>60769937</v>
      </c>
      <c r="C31" s="33">
        <f>'[1]вспомогат'!C29</f>
        <v>38204415</v>
      </c>
      <c r="D31" s="38">
        <f>'[1]вспомогат'!D29</f>
        <v>6975474</v>
      </c>
      <c r="E31" s="33">
        <f>'[1]вспомогат'!G29</f>
        <v>44370098.61</v>
      </c>
      <c r="F31" s="38">
        <f>'[1]вспомогат'!H29</f>
        <v>3057910.6499999985</v>
      </c>
      <c r="G31" s="39">
        <f>'[1]вспомогат'!I29</f>
        <v>43.838033802434055</v>
      </c>
      <c r="H31" s="35">
        <f>'[1]вспомогат'!J29</f>
        <v>-3917563.3500000015</v>
      </c>
      <c r="I31" s="36">
        <f>'[1]вспомогат'!K29</f>
        <v>116.13866776915704</v>
      </c>
      <c r="J31" s="37">
        <f>'[1]вспомогат'!L29</f>
        <v>6165683.609999999</v>
      </c>
    </row>
    <row r="32" spans="1:10" ht="12.75">
      <c r="A32" s="32" t="s">
        <v>34</v>
      </c>
      <c r="B32" s="33">
        <f>'[1]вспомогат'!B30</f>
        <v>27442087</v>
      </c>
      <c r="C32" s="33">
        <f>'[1]вспомогат'!C30</f>
        <v>18318133</v>
      </c>
      <c r="D32" s="38">
        <f>'[1]вспомогат'!D30</f>
        <v>3430535</v>
      </c>
      <c r="E32" s="33">
        <f>'[1]вспомогат'!G30</f>
        <v>18441193.19</v>
      </c>
      <c r="F32" s="38">
        <f>'[1]вспомогат'!H30</f>
        <v>847562.3300000019</v>
      </c>
      <c r="G32" s="39">
        <f>'[1]вспомогат'!I30</f>
        <v>24.706418386636546</v>
      </c>
      <c r="H32" s="35">
        <f>'[1]вспомогат'!J30</f>
        <v>-2582972.669999998</v>
      </c>
      <c r="I32" s="36">
        <f>'[1]вспомогат'!K30</f>
        <v>100.67179439083667</v>
      </c>
      <c r="J32" s="37">
        <f>'[1]вспомогат'!L30</f>
        <v>123060.19000000134</v>
      </c>
    </row>
    <row r="33" spans="1:10" ht="12.75">
      <c r="A33" s="32" t="s">
        <v>35</v>
      </c>
      <c r="B33" s="33">
        <f>'[1]вспомогат'!B31</f>
        <v>30701767</v>
      </c>
      <c r="C33" s="33">
        <f>'[1]вспомогат'!C31</f>
        <v>20455298</v>
      </c>
      <c r="D33" s="38">
        <f>'[1]вспомогат'!D31</f>
        <v>3003668</v>
      </c>
      <c r="E33" s="33">
        <f>'[1]вспомогат'!G31</f>
        <v>19345490.22</v>
      </c>
      <c r="F33" s="38">
        <f>'[1]вспомогат'!H31</f>
        <v>1137022.1199999973</v>
      </c>
      <c r="G33" s="39">
        <f>'[1]вспомогат'!I31</f>
        <v>37.85445395429846</v>
      </c>
      <c r="H33" s="35">
        <f>'[1]вспомогат'!J31</f>
        <v>-1866645.8800000027</v>
      </c>
      <c r="I33" s="36">
        <f>'[1]вспомогат'!K31</f>
        <v>94.57447268673377</v>
      </c>
      <c r="J33" s="37">
        <f>'[1]вспомогат'!L31</f>
        <v>-1109807.7800000012</v>
      </c>
    </row>
    <row r="34" spans="1:10" ht="12.75">
      <c r="A34" s="32" t="s">
        <v>36</v>
      </c>
      <c r="B34" s="33">
        <f>'[1]вспомогат'!B32</f>
        <v>13459702</v>
      </c>
      <c r="C34" s="33">
        <f>'[1]вспомогат'!C32</f>
        <v>8732764</v>
      </c>
      <c r="D34" s="38">
        <f>'[1]вспомогат'!D32</f>
        <v>2273267</v>
      </c>
      <c r="E34" s="33">
        <f>'[1]вспомогат'!G32</f>
        <v>8297271.31</v>
      </c>
      <c r="F34" s="38">
        <f>'[1]вспомогат'!H32</f>
        <v>712458.3699999992</v>
      </c>
      <c r="G34" s="39">
        <f>'[1]вспомогат'!I32</f>
        <v>31.3407254845119</v>
      </c>
      <c r="H34" s="35">
        <f>'[1]вспомогат'!J32</f>
        <v>-1560808.6300000008</v>
      </c>
      <c r="I34" s="36">
        <f>'[1]вспомогат'!K32</f>
        <v>95.01311738185069</v>
      </c>
      <c r="J34" s="37">
        <f>'[1]вспомогат'!L32</f>
        <v>-435492.6900000004</v>
      </c>
    </row>
    <row r="35" spans="1:10" ht="12.75">
      <c r="A35" s="32" t="s">
        <v>37</v>
      </c>
      <c r="B35" s="33">
        <f>'[1]вспомогат'!B33</f>
        <v>24912664</v>
      </c>
      <c r="C35" s="33">
        <f>'[1]вспомогат'!C33</f>
        <v>15406233</v>
      </c>
      <c r="D35" s="38">
        <f>'[1]вспомогат'!D33</f>
        <v>2882949</v>
      </c>
      <c r="E35" s="33">
        <f>'[1]вспомогат'!G33</f>
        <v>15847550.65</v>
      </c>
      <c r="F35" s="38">
        <f>'[1]вспомогат'!H33</f>
        <v>1037893.870000001</v>
      </c>
      <c r="G35" s="39">
        <f>'[1]вспомогат'!I33</f>
        <v>36.001117952485494</v>
      </c>
      <c r="H35" s="35">
        <f>'[1]вспомогат'!J33</f>
        <v>-1845055.129999999</v>
      </c>
      <c r="I35" s="36">
        <f>'[1]вспомогат'!K33</f>
        <v>102.86453963145956</v>
      </c>
      <c r="J35" s="37">
        <f>'[1]вспомогат'!L33</f>
        <v>441317.6500000004</v>
      </c>
    </row>
    <row r="36" spans="1:10" ht="12.75">
      <c r="A36" s="32" t="s">
        <v>38</v>
      </c>
      <c r="B36" s="33">
        <f>'[1]вспомогат'!B34</f>
        <v>19960925</v>
      </c>
      <c r="C36" s="33">
        <f>'[1]вспомогат'!C34</f>
        <v>12523435</v>
      </c>
      <c r="D36" s="38">
        <f>'[1]вспомогат'!D34</f>
        <v>2314340</v>
      </c>
      <c r="E36" s="33">
        <f>'[1]вспомогат'!G34</f>
        <v>14096559.17</v>
      </c>
      <c r="F36" s="38">
        <f>'[1]вспомогат'!H34</f>
        <v>956910.2799999993</v>
      </c>
      <c r="G36" s="39">
        <f>'[1]вспомогат'!I34</f>
        <v>41.34700519370531</v>
      </c>
      <c r="H36" s="35">
        <f>'[1]вспомогат'!J34</f>
        <v>-1357429.7200000007</v>
      </c>
      <c r="I36" s="36">
        <f>'[1]вспомогат'!K34</f>
        <v>112.56144316635172</v>
      </c>
      <c r="J36" s="37">
        <f>'[1]вспомогат'!L34</f>
        <v>1573124.17</v>
      </c>
    </row>
    <row r="37" spans="1:10" ht="12.75">
      <c r="A37" s="32" t="s">
        <v>39</v>
      </c>
      <c r="B37" s="33">
        <f>'[1]вспомогат'!B35</f>
        <v>48225508</v>
      </c>
      <c r="C37" s="33">
        <f>'[1]вспомогат'!C35</f>
        <v>30473561</v>
      </c>
      <c r="D37" s="38">
        <f>'[1]вспомогат'!D35</f>
        <v>5584067</v>
      </c>
      <c r="E37" s="33">
        <f>'[1]вспомогат'!G35</f>
        <v>33210286.74</v>
      </c>
      <c r="F37" s="38">
        <f>'[1]вспомогат'!H35</f>
        <v>2047326.259999998</v>
      </c>
      <c r="G37" s="39">
        <f>'[1]вспомогат'!I35</f>
        <v>36.66371230860944</v>
      </c>
      <c r="H37" s="35">
        <f>'[1]вспомогат'!J35</f>
        <v>-3536740.740000002</v>
      </c>
      <c r="I37" s="36">
        <f>'[1]вспомогат'!K35</f>
        <v>108.98065618258397</v>
      </c>
      <c r="J37" s="37">
        <f>'[1]вспомогат'!L35</f>
        <v>2736725.7399999984</v>
      </c>
    </row>
    <row r="38" spans="1:10" ht="18.75" customHeight="1">
      <c r="A38" s="50" t="s">
        <v>40</v>
      </c>
      <c r="B38" s="41">
        <f>SUM(B18:B37)</f>
        <v>672985500</v>
      </c>
      <c r="C38" s="41">
        <f>SUM(C18:C37)</f>
        <v>443530948</v>
      </c>
      <c r="D38" s="41">
        <f>SUM(D18:D37)</f>
        <v>78618727</v>
      </c>
      <c r="E38" s="41">
        <f>SUM(E18:E37)</f>
        <v>483302174.28999996</v>
      </c>
      <c r="F38" s="41">
        <f>SUM(F18:F37)</f>
        <v>27718322.659999996</v>
      </c>
      <c r="G38" s="42">
        <f>F38/D38*100</f>
        <v>35.256641410639986</v>
      </c>
      <c r="H38" s="41">
        <f>SUM(H18:H37)</f>
        <v>-50900404.339999996</v>
      </c>
      <c r="I38" s="43">
        <f>E38/C38*100</f>
        <v>108.96695630132218</v>
      </c>
      <c r="J38" s="41">
        <f>SUM(J18:J37)</f>
        <v>39771226.29000001</v>
      </c>
    </row>
    <row r="39" spans="1:10" ht="20.25" customHeight="1">
      <c r="A39" s="51" t="s">
        <v>41</v>
      </c>
      <c r="B39" s="52">
        <f>'[1]вспомогат'!B36</f>
        <v>3952434923</v>
      </c>
      <c r="C39" s="52">
        <f>'[1]вспомогат'!C36</f>
        <v>2740494744</v>
      </c>
      <c r="D39" s="52">
        <f>'[1]вспомогат'!D36</f>
        <v>384535868</v>
      </c>
      <c r="E39" s="52">
        <f>'[1]вспомогат'!G36</f>
        <v>2831889069.9399996</v>
      </c>
      <c r="F39" s="52">
        <f>'[1]вспомогат'!H36</f>
        <v>135383482.7999998</v>
      </c>
      <c r="G39" s="53">
        <f>'[1]вспомогат'!I36</f>
        <v>35.20698433260322</v>
      </c>
      <c r="H39" s="52">
        <f>'[1]вспомогат'!J36</f>
        <v>-249152385.2000002</v>
      </c>
      <c r="I39" s="53">
        <f>'[1]вспомогат'!K36</f>
        <v>103.33495716932488</v>
      </c>
      <c r="J39" s="52">
        <f>'[1]вспомогат'!L36</f>
        <v>91394325.93999991</v>
      </c>
    </row>
    <row r="41" spans="2:5" ht="12.75">
      <c r="B41" s="54"/>
      <c r="E41" s="55"/>
    </row>
    <row r="42" ht="12.75">
      <c r="G42" s="56"/>
    </row>
    <row r="43" spans="2:5" ht="12.75">
      <c r="B43" s="57"/>
      <c r="C43" s="58"/>
      <c r="D43" s="58"/>
      <c r="E43" s="57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7480314960629921" bottom="0.2362204724409449" header="0.35433070866141736" footer="0"/>
  <pageSetup blackAndWhite="1" horizontalDpi="300" verticalDpi="300" orientation="landscape" paperSize="9" scale="90" r:id="rId1"/>
  <headerFooter alignWithMargins="0">
    <oddHeader>&amp;C&amp;"Times New Roman,обычный"&amp;13Щоденний моніторинг виконання за помісячним розписом доходів за період 01.01.2015 - 11.08.2015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2015-08-12T05:58:39Z</dcterms:created>
  <dcterms:modified xsi:type="dcterms:W3CDTF">2015-08-12T05:59:25Z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