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<sst xmlns="http://schemas.openxmlformats.org/spreadsheetml/2006/main" count="47" uniqueCount="42">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</sst>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05.08.2015</v>
          </cell>
        </row>
        <row r="6">
          <cell r="G6" t="str">
            <v>Фактично надійшло на 05.08.2015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614830530.55</v>
          </cell>
          <cell r="H10">
            <v>8122052.789999962</v>
          </cell>
          <cell r="I10">
            <v>9.08106806396282</v>
          </cell>
          <cell r="J10">
            <v>-81317347.21000004</v>
          </cell>
          <cell r="K10">
            <v>101.670017528939</v>
          </cell>
          <cell r="L10">
            <v>10099120.549999952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1232097888.27</v>
          </cell>
          <cell r="H11">
            <v>21909219.089999914</v>
          </cell>
          <cell r="I11">
            <v>14.268459192445402</v>
          </cell>
          <cell r="J11">
            <v>-131640780.91000009</v>
          </cell>
          <cell r="K11">
            <v>97.6023486289623</v>
          </cell>
          <cell r="L11">
            <v>-30267111.73000002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107995602.33</v>
          </cell>
          <cell r="H12">
            <v>2033391.149999991</v>
          </cell>
          <cell r="I12">
            <v>14.547316364728943</v>
          </cell>
          <cell r="J12">
            <v>-11944383.850000009</v>
          </cell>
          <cell r="K12">
            <v>115.62531569271695</v>
          </cell>
          <cell r="L12">
            <v>14594255.329999998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177436816.5</v>
          </cell>
          <cell r="H13">
            <v>505277.9499999881</v>
          </cell>
          <cell r="I13">
            <v>1.8041231279039796</v>
          </cell>
          <cell r="J13">
            <v>-27501566.050000012</v>
          </cell>
          <cell r="K13">
            <v>94.97708623302829</v>
          </cell>
          <cell r="L13">
            <v>-9383840.5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125383144.23</v>
          </cell>
          <cell r="H14">
            <v>2086008.549999997</v>
          </cell>
          <cell r="I14">
            <v>11.621207190010288</v>
          </cell>
          <cell r="J14">
            <v>-15864007.450000003</v>
          </cell>
          <cell r="K14">
            <v>96.54897153205837</v>
          </cell>
          <cell r="L14">
            <v>-4481671.769999996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18068436.03</v>
          </cell>
          <cell r="H15">
            <v>234732.87000000104</v>
          </cell>
          <cell r="I15">
            <v>7.842450952288393</v>
          </cell>
          <cell r="J15">
            <v>-2758373.129999999</v>
          </cell>
          <cell r="K15">
            <v>91.34438332047729</v>
          </cell>
          <cell r="L15">
            <v>-1712129.9699999988</v>
          </cell>
        </row>
        <row r="16">
          <cell r="B16">
            <v>30400909</v>
          </cell>
          <cell r="C16">
            <v>19356515</v>
          </cell>
          <cell r="D16">
            <v>3704524</v>
          </cell>
          <cell r="G16">
            <v>16547292.83</v>
          </cell>
          <cell r="H16">
            <v>236451.36999999918</v>
          </cell>
          <cell r="I16">
            <v>6.382773333362104</v>
          </cell>
          <cell r="J16">
            <v>-3468072.630000001</v>
          </cell>
          <cell r="K16">
            <v>85.48694240672972</v>
          </cell>
          <cell r="L16">
            <v>-2809222.17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71608594.18</v>
          </cell>
          <cell r="H17">
            <v>796375.5900000036</v>
          </cell>
          <cell r="I17">
            <v>8.42795858828852</v>
          </cell>
          <cell r="J17">
            <v>-8652835.409999996</v>
          </cell>
          <cell r="K17">
            <v>110.41306658291494</v>
          </cell>
          <cell r="L17">
            <v>6753413.180000007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6122668.04</v>
          </cell>
          <cell r="H18">
            <v>72064.33999999985</v>
          </cell>
          <cell r="I18">
            <v>6.243309811871612</v>
          </cell>
          <cell r="J18">
            <v>-1082200.6600000001</v>
          </cell>
          <cell r="K18">
            <v>105.68366678513499</v>
          </cell>
          <cell r="L18">
            <v>329277.04000000004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13644757.71</v>
          </cell>
          <cell r="H19">
            <v>267530.1300000008</v>
          </cell>
          <cell r="I19">
            <v>8.714949651180696</v>
          </cell>
          <cell r="J19">
            <v>-2802253.869999999</v>
          </cell>
          <cell r="K19">
            <v>96.61866008888083</v>
          </cell>
          <cell r="L19">
            <v>-477522.2899999991</v>
          </cell>
        </row>
        <row r="20">
          <cell r="B20">
            <v>42499029</v>
          </cell>
          <cell r="C20">
            <v>26991849</v>
          </cell>
          <cell r="D20">
            <v>5029253</v>
          </cell>
          <cell r="G20">
            <v>31594056.57</v>
          </cell>
          <cell r="H20">
            <v>547622.5800000019</v>
          </cell>
          <cell r="I20">
            <v>10.888745903218668</v>
          </cell>
          <cell r="J20">
            <v>-4481630.419999998</v>
          </cell>
          <cell r="K20">
            <v>117.05036053661976</v>
          </cell>
          <cell r="L20">
            <v>4602207.57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25360814.23</v>
          </cell>
          <cell r="H21">
            <v>426747.19000000134</v>
          </cell>
          <cell r="I21">
            <v>11.383719639879995</v>
          </cell>
          <cell r="J21">
            <v>-3322002.8099999987</v>
          </cell>
          <cell r="K21">
            <v>105.23054637630165</v>
          </cell>
          <cell r="L21">
            <v>1260574.2300000004</v>
          </cell>
        </row>
        <row r="22">
          <cell r="B22">
            <v>45600433</v>
          </cell>
          <cell r="C22">
            <v>30625936</v>
          </cell>
          <cell r="D22">
            <v>4727582</v>
          </cell>
          <cell r="G22">
            <v>34601093.47</v>
          </cell>
          <cell r="H22">
            <v>405161.5199999958</v>
          </cell>
          <cell r="I22">
            <v>8.570163775054475</v>
          </cell>
          <cell r="J22">
            <v>-4322420.480000004</v>
          </cell>
          <cell r="K22">
            <v>112.97970932219019</v>
          </cell>
          <cell r="L22">
            <v>3975157.469999999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16745716.83</v>
          </cell>
          <cell r="H23">
            <v>232093.51999999955</v>
          </cell>
          <cell r="I23">
            <v>9.776664585750169</v>
          </cell>
          <cell r="J23">
            <v>-2141860.4800000004</v>
          </cell>
          <cell r="K23">
            <v>108.80971960263052</v>
          </cell>
          <cell r="L23">
            <v>1355807.83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17263956.57</v>
          </cell>
          <cell r="H24">
            <v>589665.3000000007</v>
          </cell>
          <cell r="I24">
            <v>14.749213595788255</v>
          </cell>
          <cell r="J24">
            <v>-3408278.6999999993</v>
          </cell>
          <cell r="K24">
            <v>111.55852032604068</v>
          </cell>
          <cell r="L24">
            <v>1788709.5700000003</v>
          </cell>
        </row>
        <row r="25">
          <cell r="B25">
            <v>35898705</v>
          </cell>
          <cell r="C25">
            <v>26239455</v>
          </cell>
          <cell r="D25">
            <v>3366520</v>
          </cell>
          <cell r="G25">
            <v>27804914</v>
          </cell>
          <cell r="H25">
            <v>551602.6700000018</v>
          </cell>
          <cell r="I25">
            <v>16.38495152264064</v>
          </cell>
          <cell r="J25">
            <v>-2814917.329999998</v>
          </cell>
          <cell r="K25">
            <v>105.96604998083991</v>
          </cell>
          <cell r="L25">
            <v>1565459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17056404.64</v>
          </cell>
          <cell r="H26">
            <v>358111.87000000104</v>
          </cell>
          <cell r="I26">
            <v>14.026984893582977</v>
          </cell>
          <cell r="J26">
            <v>-2194909.129999999</v>
          </cell>
          <cell r="K26">
            <v>112.46159536861222</v>
          </cell>
          <cell r="L26">
            <v>1889978.6400000006</v>
          </cell>
        </row>
        <row r="27">
          <cell r="B27">
            <v>18742615</v>
          </cell>
          <cell r="C27">
            <v>12679562</v>
          </cell>
          <cell r="D27">
            <v>1942528</v>
          </cell>
          <cell r="G27">
            <v>12943800.44</v>
          </cell>
          <cell r="H27">
            <v>306176.6799999997</v>
          </cell>
          <cell r="I27">
            <v>15.761764051792287</v>
          </cell>
          <cell r="J27">
            <v>-1636351.3200000003</v>
          </cell>
          <cell r="K27">
            <v>102.08397135484648</v>
          </cell>
          <cell r="L27">
            <v>264238.4399999995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25688923.74</v>
          </cell>
          <cell r="H28">
            <v>420904.8699999973</v>
          </cell>
          <cell r="I28">
            <v>15.409784972100423</v>
          </cell>
          <cell r="J28">
            <v>-2310508.1300000027</v>
          </cell>
          <cell r="K28">
            <v>105.64860738691135</v>
          </cell>
          <cell r="L28">
            <v>1373483.7399999984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42248630.68</v>
          </cell>
          <cell r="H29">
            <v>936442.7199999988</v>
          </cell>
          <cell r="I29">
            <v>13.424789770558945</v>
          </cell>
          <cell r="J29">
            <v>-6039031.280000001</v>
          </cell>
          <cell r="K29">
            <v>110.58572858660445</v>
          </cell>
          <cell r="L29">
            <v>4044215.6799999997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17889300.8</v>
          </cell>
          <cell r="H30">
            <v>295669.94000000134</v>
          </cell>
          <cell r="I30">
            <v>8.618770541621098</v>
          </cell>
          <cell r="J30">
            <v>-3134865.0599999987</v>
          </cell>
          <cell r="K30">
            <v>97.6589743070432</v>
          </cell>
          <cell r="L30">
            <v>-428832.19999999925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18660808.09</v>
          </cell>
          <cell r="H31">
            <v>452339.98999999836</v>
          </cell>
          <cell r="I31">
            <v>15.059586811857981</v>
          </cell>
          <cell r="J31">
            <v>-2551328.0100000016</v>
          </cell>
          <cell r="K31">
            <v>91.22726097659394</v>
          </cell>
          <cell r="L31">
            <v>-1794489.9100000001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7740353.79</v>
          </cell>
          <cell r="H32">
            <v>155540.84999999963</v>
          </cell>
          <cell r="I32">
            <v>6.8421725208697275</v>
          </cell>
          <cell r="J32">
            <v>-2117726.1500000004</v>
          </cell>
          <cell r="K32">
            <v>88.63578347015904</v>
          </cell>
          <cell r="L32">
            <v>-992410.21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15176778.32</v>
          </cell>
          <cell r="H33">
            <v>367121.54000000097</v>
          </cell>
          <cell r="I33">
            <v>12.734236366997854</v>
          </cell>
          <cell r="J33">
            <v>-2515827.459999999</v>
          </cell>
          <cell r="K33">
            <v>98.51063735048015</v>
          </cell>
          <cell r="L33">
            <v>-229454.6799999997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13371268.53</v>
          </cell>
          <cell r="H34">
            <v>231619.63999999873</v>
          </cell>
          <cell r="I34">
            <v>10.008021293327634</v>
          </cell>
          <cell r="J34">
            <v>-2082720.3600000013</v>
          </cell>
          <cell r="K34">
            <v>106.76997588920291</v>
          </cell>
          <cell r="L34">
            <v>847833.5299999993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31999693.38</v>
          </cell>
          <cell r="H35">
            <v>836732.8999999985</v>
          </cell>
          <cell r="I35">
            <v>14.984291914835524</v>
          </cell>
          <cell r="J35">
            <v>-4747334.1000000015</v>
          </cell>
          <cell r="K35">
            <v>105.00805396520609</v>
          </cell>
          <cell r="L35">
            <v>1526132.379999999</v>
          </cell>
        </row>
        <row r="36">
          <cell r="B36">
            <v>3948014845</v>
          </cell>
          <cell r="C36">
            <v>2736189066</v>
          </cell>
          <cell r="D36">
            <v>380230190</v>
          </cell>
          <cell r="G36">
            <v>2739882244.75</v>
          </cell>
          <cell r="H36">
            <v>43376657.60999984</v>
          </cell>
          <cell r="I36">
            <v>11.407999351655858</v>
          </cell>
          <cell r="J36">
            <v>-336853532.3900001</v>
          </cell>
          <cell r="K36">
            <v>100.13497527622968</v>
          </cell>
          <cell r="L36">
            <v>3693178.7499999395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614830530.55</v>
      </c>
      <c r="F10" s="33">
        <f>'[1]вспомогат'!H10</f>
        <v>8122052.789999962</v>
      </c>
      <c r="G10" s="34">
        <f>'[1]вспомогат'!I10</f>
        <v>9.08106806396282</v>
      </c>
      <c r="H10" s="35">
        <f>'[1]вспомогат'!J10</f>
        <v>-81317347.21000004</v>
      </c>
      <c r="I10" s="36">
        <f>'[1]вспомогат'!K10</f>
        <v>101.670017528939</v>
      </c>
      <c r="J10" s="37">
        <f>'[1]вспомогат'!L10</f>
        <v>10099120.549999952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1232097888.27</v>
      </c>
      <c r="F12" s="38">
        <f>'[1]вспомогат'!H11</f>
        <v>21909219.089999914</v>
      </c>
      <c r="G12" s="39">
        <f>'[1]вспомогат'!I11</f>
        <v>14.268459192445402</v>
      </c>
      <c r="H12" s="35">
        <f>'[1]вспомогат'!J11</f>
        <v>-131640780.91000009</v>
      </c>
      <c r="I12" s="36">
        <f>'[1]вспомогат'!K11</f>
        <v>97.6023486289623</v>
      </c>
      <c r="J12" s="37">
        <f>'[1]вспомогат'!L11</f>
        <v>-30267111.73000002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107995602.33</v>
      </c>
      <c r="F13" s="38">
        <f>'[1]вспомогат'!H12</f>
        <v>2033391.149999991</v>
      </c>
      <c r="G13" s="39">
        <f>'[1]вспомогат'!I12</f>
        <v>14.547316364728943</v>
      </c>
      <c r="H13" s="35">
        <f>'[1]вспомогат'!J12</f>
        <v>-11944383.850000009</v>
      </c>
      <c r="I13" s="36">
        <f>'[1]вспомогат'!K12</f>
        <v>115.62531569271695</v>
      </c>
      <c r="J13" s="37">
        <f>'[1]вспомогат'!L12</f>
        <v>14594255.329999998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177436816.5</v>
      </c>
      <c r="F14" s="38">
        <f>'[1]вспомогат'!H13</f>
        <v>505277.9499999881</v>
      </c>
      <c r="G14" s="39">
        <f>'[1]вспомогат'!I13</f>
        <v>1.8041231279039796</v>
      </c>
      <c r="H14" s="35">
        <f>'[1]вспомогат'!J13</f>
        <v>-27501566.050000012</v>
      </c>
      <c r="I14" s="36">
        <f>'[1]вспомогат'!K13</f>
        <v>94.97708623302829</v>
      </c>
      <c r="J14" s="37">
        <f>'[1]вспомогат'!L13</f>
        <v>-9383840.5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125383144.23</v>
      </c>
      <c r="F15" s="38">
        <f>'[1]вспомогат'!H14</f>
        <v>2086008.549999997</v>
      </c>
      <c r="G15" s="39">
        <f>'[1]вспомогат'!I14</f>
        <v>11.621207190010288</v>
      </c>
      <c r="H15" s="35">
        <f>'[1]вспомогат'!J14</f>
        <v>-15864007.450000003</v>
      </c>
      <c r="I15" s="36">
        <f>'[1]вспомогат'!K14</f>
        <v>96.54897153205837</v>
      </c>
      <c r="J15" s="37">
        <f>'[1]вспомогат'!L14</f>
        <v>-4481671.769999996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18068436.03</v>
      </c>
      <c r="F16" s="38">
        <f>'[1]вспомогат'!H15</f>
        <v>234732.87000000104</v>
      </c>
      <c r="G16" s="39">
        <f>'[1]вспомогат'!I15</f>
        <v>7.842450952288393</v>
      </c>
      <c r="H16" s="35">
        <f>'[1]вспомогат'!J15</f>
        <v>-2758373.129999999</v>
      </c>
      <c r="I16" s="36">
        <f>'[1]вспомогат'!K15</f>
        <v>91.34438332047729</v>
      </c>
      <c r="J16" s="37">
        <f>'[1]вспомогат'!L15</f>
        <v>-1712129.9699999988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1660981887.36</v>
      </c>
      <c r="F17" s="41">
        <f>SUM(F12:F16)</f>
        <v>26768629.60999989</v>
      </c>
      <c r="G17" s="42">
        <f>F17/D17*100</f>
        <v>12.365534436170918</v>
      </c>
      <c r="H17" s="41">
        <f>SUM(H12:H16)</f>
        <v>-189709111.3900001</v>
      </c>
      <c r="I17" s="43">
        <f>E17/C17*100</f>
        <v>98.1532974490656</v>
      </c>
      <c r="J17" s="41">
        <f>SUM(J12:J16)</f>
        <v>-31250498.640000015</v>
      </c>
    </row>
    <row r="18" spans="1:10" ht="20.25" customHeight="1">
      <c r="A18" s="32" t="s">
        <v>20</v>
      </c>
      <c r="B18" s="44">
        <f>'[1]вспомогат'!B16</f>
        <v>30400909</v>
      </c>
      <c r="C18" s="44">
        <f>'[1]вспомогат'!C16</f>
        <v>19356515</v>
      </c>
      <c r="D18" s="45">
        <f>'[1]вспомогат'!D16</f>
        <v>3704524</v>
      </c>
      <c r="E18" s="44">
        <f>'[1]вспомогат'!G16</f>
        <v>16547292.83</v>
      </c>
      <c r="F18" s="45">
        <f>'[1]вспомогат'!H16</f>
        <v>236451.36999999918</v>
      </c>
      <c r="G18" s="46">
        <f>'[1]вспомогат'!I16</f>
        <v>6.382773333362104</v>
      </c>
      <c r="H18" s="47">
        <f>'[1]вспомогат'!J16</f>
        <v>-3468072.630000001</v>
      </c>
      <c r="I18" s="48">
        <f>'[1]вспомогат'!K16</f>
        <v>85.48694240672972</v>
      </c>
      <c r="J18" s="49">
        <f>'[1]вспомогат'!L16</f>
        <v>-2809222.17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71608594.18</v>
      </c>
      <c r="F19" s="38">
        <f>'[1]вспомогат'!H17</f>
        <v>796375.5900000036</v>
      </c>
      <c r="G19" s="39">
        <f>'[1]вспомогат'!I17</f>
        <v>8.42795858828852</v>
      </c>
      <c r="H19" s="35">
        <f>'[1]вспомогат'!J17</f>
        <v>-8652835.409999996</v>
      </c>
      <c r="I19" s="36">
        <f>'[1]вспомогат'!K17</f>
        <v>110.41306658291494</v>
      </c>
      <c r="J19" s="37">
        <f>'[1]вспомогат'!L17</f>
        <v>6753413.180000007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6122668.04</v>
      </c>
      <c r="F20" s="38">
        <f>'[1]вспомогат'!H18</f>
        <v>72064.33999999985</v>
      </c>
      <c r="G20" s="39">
        <f>'[1]вспомогат'!I18</f>
        <v>6.243309811871612</v>
      </c>
      <c r="H20" s="35">
        <f>'[1]вспомогат'!J18</f>
        <v>-1082200.6600000001</v>
      </c>
      <c r="I20" s="36">
        <f>'[1]вспомогат'!K18</f>
        <v>105.68366678513499</v>
      </c>
      <c r="J20" s="37">
        <f>'[1]вспомогат'!L18</f>
        <v>329277.04000000004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13644757.71</v>
      </c>
      <c r="F21" s="38">
        <f>'[1]вспомогат'!H19</f>
        <v>267530.1300000008</v>
      </c>
      <c r="G21" s="39">
        <f>'[1]вспомогат'!I19</f>
        <v>8.714949651180696</v>
      </c>
      <c r="H21" s="35">
        <f>'[1]вспомогат'!J19</f>
        <v>-2802253.869999999</v>
      </c>
      <c r="I21" s="36">
        <f>'[1]вспомогат'!K19</f>
        <v>96.61866008888083</v>
      </c>
      <c r="J21" s="37">
        <f>'[1]вспомогат'!L19</f>
        <v>-477522.2899999991</v>
      </c>
    </row>
    <row r="22" spans="1:10" ht="12.75">
      <c r="A22" s="32" t="s">
        <v>24</v>
      </c>
      <c r="B22" s="33">
        <f>'[1]вспомогат'!B20</f>
        <v>42499029</v>
      </c>
      <c r="C22" s="33">
        <f>'[1]вспомогат'!C20</f>
        <v>26991849</v>
      </c>
      <c r="D22" s="38">
        <f>'[1]вспомогат'!D20</f>
        <v>5029253</v>
      </c>
      <c r="E22" s="33">
        <f>'[1]вспомогат'!G20</f>
        <v>31594056.57</v>
      </c>
      <c r="F22" s="38">
        <f>'[1]вспомогат'!H20</f>
        <v>547622.5800000019</v>
      </c>
      <c r="G22" s="39">
        <f>'[1]вспомогат'!I20</f>
        <v>10.888745903218668</v>
      </c>
      <c r="H22" s="35">
        <f>'[1]вспомогат'!J20</f>
        <v>-4481630.419999998</v>
      </c>
      <c r="I22" s="36">
        <f>'[1]вспомогат'!K20</f>
        <v>117.05036053661976</v>
      </c>
      <c r="J22" s="37">
        <f>'[1]вспомогат'!L20</f>
        <v>4602207.57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25360814.23</v>
      </c>
      <c r="F23" s="38">
        <f>'[1]вспомогат'!H21</f>
        <v>426747.19000000134</v>
      </c>
      <c r="G23" s="39">
        <f>'[1]вспомогат'!I21</f>
        <v>11.383719639879995</v>
      </c>
      <c r="H23" s="35">
        <f>'[1]вспомогат'!J21</f>
        <v>-3322002.8099999987</v>
      </c>
      <c r="I23" s="36">
        <f>'[1]вспомогат'!K21</f>
        <v>105.23054637630165</v>
      </c>
      <c r="J23" s="37">
        <f>'[1]вспомогат'!L21</f>
        <v>1260574.2300000004</v>
      </c>
    </row>
    <row r="24" spans="1:10" ht="12.75">
      <c r="A24" s="32" t="s">
        <v>26</v>
      </c>
      <c r="B24" s="33">
        <f>'[1]вспомогат'!B22</f>
        <v>45600433</v>
      </c>
      <c r="C24" s="33">
        <f>'[1]вспомогат'!C22</f>
        <v>30625936</v>
      </c>
      <c r="D24" s="38">
        <f>'[1]вспомогат'!D22</f>
        <v>4727582</v>
      </c>
      <c r="E24" s="33">
        <f>'[1]вспомогат'!G22</f>
        <v>34601093.47</v>
      </c>
      <c r="F24" s="38">
        <f>'[1]вспомогат'!H22</f>
        <v>405161.5199999958</v>
      </c>
      <c r="G24" s="39">
        <f>'[1]вспомогат'!I22</f>
        <v>8.570163775054475</v>
      </c>
      <c r="H24" s="35">
        <f>'[1]вспомогат'!J22</f>
        <v>-4322420.480000004</v>
      </c>
      <c r="I24" s="36">
        <f>'[1]вспомогат'!K22</f>
        <v>112.97970932219019</v>
      </c>
      <c r="J24" s="37">
        <f>'[1]вспомогат'!L22</f>
        <v>3975157.469999999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16745716.83</v>
      </c>
      <c r="F25" s="38">
        <f>'[1]вспомогат'!H23</f>
        <v>232093.51999999955</v>
      </c>
      <c r="G25" s="39">
        <f>'[1]вспомогат'!I23</f>
        <v>9.776664585750169</v>
      </c>
      <c r="H25" s="35">
        <f>'[1]вспомогат'!J23</f>
        <v>-2141860.4800000004</v>
      </c>
      <c r="I25" s="36">
        <f>'[1]вспомогат'!K23</f>
        <v>108.80971960263052</v>
      </c>
      <c r="J25" s="37">
        <f>'[1]вспомогат'!L23</f>
        <v>1355807.83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17263956.57</v>
      </c>
      <c r="F26" s="38">
        <f>'[1]вспомогат'!H24</f>
        <v>589665.3000000007</v>
      </c>
      <c r="G26" s="39">
        <f>'[1]вспомогат'!I24</f>
        <v>14.749213595788255</v>
      </c>
      <c r="H26" s="35">
        <f>'[1]вспомогат'!J24</f>
        <v>-3408278.6999999993</v>
      </c>
      <c r="I26" s="36">
        <f>'[1]вспомогат'!K24</f>
        <v>111.55852032604068</v>
      </c>
      <c r="J26" s="37">
        <f>'[1]вспомогат'!L24</f>
        <v>1788709.5700000003</v>
      </c>
    </row>
    <row r="27" spans="1:10" ht="12.75">
      <c r="A27" s="32" t="s">
        <v>29</v>
      </c>
      <c r="B27" s="33">
        <f>'[1]вспомогат'!B25</f>
        <v>35898705</v>
      </c>
      <c r="C27" s="33">
        <f>'[1]вспомогат'!C25</f>
        <v>26239455</v>
      </c>
      <c r="D27" s="38">
        <f>'[1]вспомогат'!D25</f>
        <v>3366520</v>
      </c>
      <c r="E27" s="33">
        <f>'[1]вспомогат'!G25</f>
        <v>27804914</v>
      </c>
      <c r="F27" s="38">
        <f>'[1]вспомогат'!H25</f>
        <v>551602.6700000018</v>
      </c>
      <c r="G27" s="39">
        <f>'[1]вспомогат'!I25</f>
        <v>16.38495152264064</v>
      </c>
      <c r="H27" s="35">
        <f>'[1]вспомогат'!J25</f>
        <v>-2814917.329999998</v>
      </c>
      <c r="I27" s="36">
        <f>'[1]вспомогат'!K25</f>
        <v>105.96604998083991</v>
      </c>
      <c r="J27" s="37">
        <f>'[1]вспомогат'!L25</f>
        <v>1565459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17056404.64</v>
      </c>
      <c r="F28" s="38">
        <f>'[1]вспомогат'!H26</f>
        <v>358111.87000000104</v>
      </c>
      <c r="G28" s="39">
        <f>'[1]вспомогат'!I26</f>
        <v>14.026984893582977</v>
      </c>
      <c r="H28" s="35">
        <f>'[1]вспомогат'!J26</f>
        <v>-2194909.129999999</v>
      </c>
      <c r="I28" s="36">
        <f>'[1]вспомогат'!K26</f>
        <v>112.46159536861222</v>
      </c>
      <c r="J28" s="37">
        <f>'[1]вспомогат'!L26</f>
        <v>1889978.6400000006</v>
      </c>
    </row>
    <row r="29" spans="1:10" ht="12.75">
      <c r="A29" s="32" t="s">
        <v>31</v>
      </c>
      <c r="B29" s="33">
        <f>'[1]вспомогат'!B27</f>
        <v>18742615</v>
      </c>
      <c r="C29" s="33">
        <f>'[1]вспомогат'!C27</f>
        <v>12679562</v>
      </c>
      <c r="D29" s="38">
        <f>'[1]вспомогат'!D27</f>
        <v>1942528</v>
      </c>
      <c r="E29" s="33">
        <f>'[1]вспомогат'!G27</f>
        <v>12943800.44</v>
      </c>
      <c r="F29" s="38">
        <f>'[1]вспомогат'!H27</f>
        <v>306176.6799999997</v>
      </c>
      <c r="G29" s="39">
        <f>'[1]вспомогат'!I27</f>
        <v>15.761764051792287</v>
      </c>
      <c r="H29" s="35">
        <f>'[1]вспомогат'!J27</f>
        <v>-1636351.3200000003</v>
      </c>
      <c r="I29" s="36">
        <f>'[1]вспомогат'!K27</f>
        <v>102.08397135484648</v>
      </c>
      <c r="J29" s="37">
        <f>'[1]вспомогат'!L27</f>
        <v>264238.4399999995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25688923.74</v>
      </c>
      <c r="F30" s="38">
        <f>'[1]вспомогат'!H28</f>
        <v>420904.8699999973</v>
      </c>
      <c r="G30" s="39">
        <f>'[1]вспомогат'!I28</f>
        <v>15.409784972100423</v>
      </c>
      <c r="H30" s="35">
        <f>'[1]вспомогат'!J28</f>
        <v>-2310508.1300000027</v>
      </c>
      <c r="I30" s="36">
        <f>'[1]вспомогат'!K28</f>
        <v>105.64860738691135</v>
      </c>
      <c r="J30" s="37">
        <f>'[1]вспомогат'!L28</f>
        <v>1373483.7399999984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42248630.68</v>
      </c>
      <c r="F31" s="38">
        <f>'[1]вспомогат'!H29</f>
        <v>936442.7199999988</v>
      </c>
      <c r="G31" s="39">
        <f>'[1]вспомогат'!I29</f>
        <v>13.424789770558945</v>
      </c>
      <c r="H31" s="35">
        <f>'[1]вспомогат'!J29</f>
        <v>-6039031.280000001</v>
      </c>
      <c r="I31" s="36">
        <f>'[1]вспомогат'!K29</f>
        <v>110.58572858660445</v>
      </c>
      <c r="J31" s="37">
        <f>'[1]вспомогат'!L29</f>
        <v>4044215.6799999997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17889300.8</v>
      </c>
      <c r="F32" s="38">
        <f>'[1]вспомогат'!H30</f>
        <v>295669.94000000134</v>
      </c>
      <c r="G32" s="39">
        <f>'[1]вспомогат'!I30</f>
        <v>8.618770541621098</v>
      </c>
      <c r="H32" s="35">
        <f>'[1]вспомогат'!J30</f>
        <v>-3134865.0599999987</v>
      </c>
      <c r="I32" s="36">
        <f>'[1]вспомогат'!K30</f>
        <v>97.6589743070432</v>
      </c>
      <c r="J32" s="37">
        <f>'[1]вспомогат'!L30</f>
        <v>-428832.19999999925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18660808.09</v>
      </c>
      <c r="F33" s="38">
        <f>'[1]вспомогат'!H31</f>
        <v>452339.98999999836</v>
      </c>
      <c r="G33" s="39">
        <f>'[1]вспомогат'!I31</f>
        <v>15.059586811857981</v>
      </c>
      <c r="H33" s="35">
        <f>'[1]вспомогат'!J31</f>
        <v>-2551328.0100000016</v>
      </c>
      <c r="I33" s="36">
        <f>'[1]вспомогат'!K31</f>
        <v>91.22726097659394</v>
      </c>
      <c r="J33" s="37">
        <f>'[1]вспомогат'!L31</f>
        <v>-1794489.9100000001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7740353.79</v>
      </c>
      <c r="F34" s="38">
        <f>'[1]вспомогат'!H32</f>
        <v>155540.84999999963</v>
      </c>
      <c r="G34" s="39">
        <f>'[1]вспомогат'!I32</f>
        <v>6.8421725208697275</v>
      </c>
      <c r="H34" s="35">
        <f>'[1]вспомогат'!J32</f>
        <v>-2117726.1500000004</v>
      </c>
      <c r="I34" s="36">
        <f>'[1]вспомогат'!K32</f>
        <v>88.63578347015904</v>
      </c>
      <c r="J34" s="37">
        <f>'[1]вспомогат'!L32</f>
        <v>-992410.21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15176778.32</v>
      </c>
      <c r="F35" s="38">
        <f>'[1]вспомогат'!H33</f>
        <v>367121.54000000097</v>
      </c>
      <c r="G35" s="39">
        <f>'[1]вспомогат'!I33</f>
        <v>12.734236366997854</v>
      </c>
      <c r="H35" s="35">
        <f>'[1]вспомогат'!J33</f>
        <v>-2515827.459999999</v>
      </c>
      <c r="I35" s="36">
        <f>'[1]вспомогат'!K33</f>
        <v>98.51063735048015</v>
      </c>
      <c r="J35" s="37">
        <f>'[1]вспомогат'!L33</f>
        <v>-229454.6799999997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13371268.53</v>
      </c>
      <c r="F36" s="38">
        <f>'[1]вспомогат'!H34</f>
        <v>231619.63999999873</v>
      </c>
      <c r="G36" s="39">
        <f>'[1]вспомогат'!I34</f>
        <v>10.008021293327634</v>
      </c>
      <c r="H36" s="35">
        <f>'[1]вспомогат'!J34</f>
        <v>-2082720.3600000013</v>
      </c>
      <c r="I36" s="36">
        <f>'[1]вспомогат'!K34</f>
        <v>106.76997588920291</v>
      </c>
      <c r="J36" s="37">
        <f>'[1]вспомогат'!L34</f>
        <v>847833.5299999993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31999693.38</v>
      </c>
      <c r="F37" s="38">
        <f>'[1]вспомогат'!H35</f>
        <v>836732.8999999985</v>
      </c>
      <c r="G37" s="39">
        <f>'[1]вспомогат'!I35</f>
        <v>14.984291914835524</v>
      </c>
      <c r="H37" s="35">
        <f>'[1]вспомогат'!J35</f>
        <v>-4747334.1000000015</v>
      </c>
      <c r="I37" s="36">
        <f>'[1]вспомогат'!K35</f>
        <v>105.00805396520609</v>
      </c>
      <c r="J37" s="37">
        <f>'[1]вспомогат'!L35</f>
        <v>1526132.379999999</v>
      </c>
    </row>
    <row r="38" spans="1:10" ht="18.75" customHeight="1">
      <c r="A38" s="50" t="s">
        <v>40</v>
      </c>
      <c r="B38" s="41">
        <f>SUM(B18:B37)</f>
        <v>668565422</v>
      </c>
      <c r="C38" s="41">
        <f>SUM(C18:C37)</f>
        <v>439225270</v>
      </c>
      <c r="D38" s="41">
        <f>SUM(D18:D37)</f>
        <v>74313049</v>
      </c>
      <c r="E38" s="41">
        <f>SUM(E18:E37)</f>
        <v>464069826.84</v>
      </c>
      <c r="F38" s="41">
        <f>SUM(F18:F37)</f>
        <v>8485975.209999999</v>
      </c>
      <c r="G38" s="42">
        <f>F38/D38*100</f>
        <v>11.419226265362896</v>
      </c>
      <c r="H38" s="41">
        <f>SUM(H18:H37)</f>
        <v>-65827073.79</v>
      </c>
      <c r="I38" s="43">
        <f>E38/C38*100</f>
        <v>105.65644978486779</v>
      </c>
      <c r="J38" s="41">
        <f>SUM(J18:J37)</f>
        <v>24844556.84</v>
      </c>
    </row>
    <row r="39" spans="1:10" ht="20.25" customHeight="1">
      <c r="A39" s="51" t="s">
        <v>41</v>
      </c>
      <c r="B39" s="52">
        <f>'[1]вспомогат'!B36</f>
        <v>3948014845</v>
      </c>
      <c r="C39" s="52">
        <f>'[1]вспомогат'!C36</f>
        <v>2736189066</v>
      </c>
      <c r="D39" s="52">
        <f>'[1]вспомогат'!D36</f>
        <v>380230190</v>
      </c>
      <c r="E39" s="52">
        <f>'[1]вспомогат'!G36</f>
        <v>2739882244.75</v>
      </c>
      <c r="F39" s="52">
        <f>'[1]вспомогат'!H36</f>
        <v>43376657.60999984</v>
      </c>
      <c r="G39" s="53">
        <f>'[1]вспомогат'!I36</f>
        <v>11.407999351655858</v>
      </c>
      <c r="H39" s="52">
        <f>'[1]вспомогат'!J36</f>
        <v>-336853532.3900001</v>
      </c>
      <c r="I39" s="53">
        <f>'[1]вспомогат'!K36</f>
        <v>100.13497527622968</v>
      </c>
      <c r="J39" s="52">
        <f>'[1]вспомогат'!L36</f>
        <v>3693178.7499999395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01.01.2015 - 05.08.2015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2015-08-06T05:21:15Z</dcterms:created>
  <dcterms:modified xsi:type="dcterms:W3CDTF">2015-08-06T05:22:09Z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