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<sst xmlns="http://schemas.openxmlformats.org/spreadsheetml/2006/main" count="47" uniqueCount="42">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</sst>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22.07.2015</v>
          </cell>
        </row>
        <row r="6">
          <cell r="G6" t="str">
            <v>Фактично надійшло на 22.07.2015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575816785</v>
          </cell>
          <cell r="H10">
            <v>45957767.74000001</v>
          </cell>
          <cell r="I10">
            <v>87.73298809858339</v>
          </cell>
          <cell r="J10">
            <v>-6425912.25999999</v>
          </cell>
          <cell r="K10">
            <v>111.7457235558533</v>
          </cell>
          <cell r="L10">
            <v>60524775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1128289723.39</v>
          </cell>
          <cell r="H11">
            <v>115402206.51000011</v>
          </cell>
          <cell r="I11">
            <v>76.13538282038603</v>
          </cell>
          <cell r="J11">
            <v>-36172793.48999989</v>
          </cell>
          <cell r="K11">
            <v>101.75635461190551</v>
          </cell>
          <cell r="L11">
            <v>19474723.390000105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97325478.86</v>
          </cell>
          <cell r="H12">
            <v>10281888.049999997</v>
          </cell>
          <cell r="I12">
            <v>74.23040025724627</v>
          </cell>
          <cell r="J12">
            <v>-3569428.950000003</v>
          </cell>
          <cell r="K12">
            <v>122.53979065560033</v>
          </cell>
          <cell r="L12">
            <v>17901906.86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167619004.58</v>
          </cell>
          <cell r="H13">
            <v>16679667.590000004</v>
          </cell>
          <cell r="I13">
            <v>84.59199443548047</v>
          </cell>
          <cell r="J13">
            <v>-3038117.4099999964</v>
          </cell>
          <cell r="K13">
            <v>108.69754771830904</v>
          </cell>
          <cell r="L13">
            <v>13412209.580000013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112446432.84</v>
          </cell>
          <cell r="H14">
            <v>10729842.620000005</v>
          </cell>
          <cell r="I14">
            <v>57.236511455471714</v>
          </cell>
          <cell r="J14">
            <v>-8016657.379999995</v>
          </cell>
          <cell r="K14">
            <v>100.47503354337405</v>
          </cell>
          <cell r="L14">
            <v>531632.8400000036</v>
          </cell>
        </row>
        <row r="15">
          <cell r="B15">
            <v>30000000</v>
          </cell>
          <cell r="C15">
            <v>16787460</v>
          </cell>
          <cell r="D15">
            <v>2680700</v>
          </cell>
          <cell r="G15">
            <v>16614765.12</v>
          </cell>
          <cell r="H15">
            <v>1708018.1499999985</v>
          </cell>
          <cell r="I15">
            <v>63.71537844592825</v>
          </cell>
          <cell r="J15">
            <v>-972681.8500000015</v>
          </cell>
          <cell r="K15">
            <v>98.97128642450971</v>
          </cell>
          <cell r="L15">
            <v>-172694.88000000082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14604639.76</v>
          </cell>
          <cell r="H16">
            <v>1693153.7699999996</v>
          </cell>
          <cell r="I16">
            <v>48.043239244668825</v>
          </cell>
          <cell r="J16">
            <v>-1831075.2300000004</v>
          </cell>
          <cell r="K16">
            <v>96.37404106948591</v>
          </cell>
          <cell r="L16">
            <v>-549482.2400000002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67103649.95</v>
          </cell>
          <cell r="H17">
            <v>9307263.770000003</v>
          </cell>
          <cell r="I17">
            <v>105.12797836279705</v>
          </cell>
          <cell r="J17">
            <v>453993.7700000033</v>
          </cell>
          <cell r="K17">
            <v>128.4145945869399</v>
          </cell>
          <cell r="L17">
            <v>14848179.950000003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5403602.82</v>
          </cell>
          <cell r="H18">
            <v>574341.8900000006</v>
          </cell>
          <cell r="I18">
            <v>55.22661549867166</v>
          </cell>
          <cell r="J18">
            <v>-465631.1099999994</v>
          </cell>
          <cell r="K18">
            <v>120.96628857818794</v>
          </cell>
          <cell r="L18">
            <v>936570.8200000003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11351884.86</v>
          </cell>
          <cell r="H19">
            <v>1834337.8399999999</v>
          </cell>
          <cell r="I19">
            <v>60.1956306152278</v>
          </cell>
          <cell r="J19">
            <v>-1212956.1600000001</v>
          </cell>
          <cell r="K19">
            <v>113.69397142418467</v>
          </cell>
          <cell r="L19">
            <v>1367287.8599999994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28496563.51</v>
          </cell>
          <cell r="H20">
            <v>3518000.700000003</v>
          </cell>
          <cell r="I20">
            <v>94.46087500073847</v>
          </cell>
          <cell r="J20">
            <v>-206293.29999999702</v>
          </cell>
          <cell r="K20">
            <v>141.16654538915517</v>
          </cell>
          <cell r="L20">
            <v>8310078.510000002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22800410.76</v>
          </cell>
          <cell r="H21">
            <v>2911418.7600000016</v>
          </cell>
          <cell r="I21">
            <v>99.35667225204509</v>
          </cell>
          <cell r="J21">
            <v>-18851.23999999836</v>
          </cell>
          <cell r="K21">
            <v>139.88076459411693</v>
          </cell>
          <cell r="L21">
            <v>6500520.760000002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30965091.03</v>
          </cell>
          <cell r="H22">
            <v>2863971.3200000003</v>
          </cell>
          <cell r="I22">
            <v>80.48039521215536</v>
          </cell>
          <cell r="J22">
            <v>-694623.6799999997</v>
          </cell>
          <cell r="K22">
            <v>139.31666167935632</v>
          </cell>
          <cell r="L22">
            <v>8738682.030000001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15035472.6</v>
          </cell>
          <cell r="H23">
            <v>2093885.6600000001</v>
          </cell>
          <cell r="I23">
            <v>74.15685917573019</v>
          </cell>
          <cell r="J23">
            <v>-729704.3399999999</v>
          </cell>
          <cell r="K23">
            <v>124.12852789266518</v>
          </cell>
          <cell r="L23">
            <v>2922646.5999999996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14691726.05</v>
          </cell>
          <cell r="H24">
            <v>2178997.3000000007</v>
          </cell>
          <cell r="I24">
            <v>114.54155461310248</v>
          </cell>
          <cell r="J24">
            <v>276633.30000000075</v>
          </cell>
          <cell r="K24">
            <v>131.7797118247229</v>
          </cell>
          <cell r="L24">
            <v>3543025.0500000007</v>
          </cell>
        </row>
        <row r="25">
          <cell r="B25">
            <v>33043630</v>
          </cell>
          <cell r="C25">
            <v>18614160</v>
          </cell>
          <cell r="D25">
            <v>2597840</v>
          </cell>
          <cell r="G25">
            <v>24173382.39</v>
          </cell>
          <cell r="H25">
            <v>3207913.990000002</v>
          </cell>
          <cell r="I25">
            <v>123.48389392726273</v>
          </cell>
          <cell r="J25">
            <v>610073.9900000021</v>
          </cell>
          <cell r="K25">
            <v>129.86555606054745</v>
          </cell>
          <cell r="L25">
            <v>5559222.390000001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14641483.34</v>
          </cell>
          <cell r="H26">
            <v>1819279.4800000004</v>
          </cell>
          <cell r="I26">
            <v>84.19931669722803</v>
          </cell>
          <cell r="J26">
            <v>-341402.51999999955</v>
          </cell>
          <cell r="K26">
            <v>136.48163198342996</v>
          </cell>
          <cell r="L26">
            <v>3913678.34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11249498.94</v>
          </cell>
          <cell r="H27">
            <v>1908991.9499999993</v>
          </cell>
          <cell r="I27">
            <v>83.88286361221607</v>
          </cell>
          <cell r="J27">
            <v>-366791.05000000075</v>
          </cell>
          <cell r="K27">
            <v>119.58368291415347</v>
          </cell>
          <cell r="L27">
            <v>1842279.9399999995</v>
          </cell>
        </row>
        <row r="28">
          <cell r="B28">
            <v>31780399</v>
          </cell>
          <cell r="C28">
            <v>17354470</v>
          </cell>
          <cell r="D28">
            <v>2619239</v>
          </cell>
          <cell r="G28">
            <v>22827729.88</v>
          </cell>
          <cell r="H28">
            <v>2875473.879999999</v>
          </cell>
          <cell r="I28">
            <v>109.78279874421537</v>
          </cell>
          <cell r="J28">
            <v>256234.87999999896</v>
          </cell>
          <cell r="K28">
            <v>131.53804109258306</v>
          </cell>
          <cell r="L28">
            <v>5473259.879999999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38711137.5</v>
          </cell>
          <cell r="H29">
            <v>4649410.630000003</v>
          </cell>
          <cell r="I29">
            <v>83.9996608874199</v>
          </cell>
          <cell r="J29">
            <v>-885624.3699999973</v>
          </cell>
          <cell r="K29">
            <v>128.59858240091583</v>
          </cell>
          <cell r="L29">
            <v>8608832.5</v>
          </cell>
        </row>
        <row r="30">
          <cell r="B30">
            <v>26394087</v>
          </cell>
          <cell r="C30">
            <v>13458289</v>
          </cell>
          <cell r="D30">
            <v>2929762</v>
          </cell>
          <cell r="G30">
            <v>15693299.36</v>
          </cell>
          <cell r="H30">
            <v>2432687.709999999</v>
          </cell>
          <cell r="I30">
            <v>83.03362901150328</v>
          </cell>
          <cell r="J30">
            <v>-497074.29000000097</v>
          </cell>
          <cell r="K30">
            <v>116.60694282906243</v>
          </cell>
          <cell r="L30">
            <v>2235010.3599999994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16534471.88</v>
          </cell>
          <cell r="H31">
            <v>2129486.870000001</v>
          </cell>
          <cell r="I31">
            <v>81.05531550295719</v>
          </cell>
          <cell r="J31">
            <v>-497715.12999999896</v>
          </cell>
          <cell r="K31">
            <v>106.63331947840551</v>
          </cell>
          <cell r="L31">
            <v>1028556.8800000008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6703058.47</v>
          </cell>
          <cell r="H32">
            <v>808190.2999999998</v>
          </cell>
          <cell r="I32">
            <v>52.37004853456709</v>
          </cell>
          <cell r="J32">
            <v>-735039.7000000002</v>
          </cell>
          <cell r="K32">
            <v>110.67241399806427</v>
          </cell>
          <cell r="L32">
            <v>646392.4699999997</v>
          </cell>
        </row>
        <row r="33">
          <cell r="B33">
            <v>24308449</v>
          </cell>
          <cell r="C33">
            <v>11956819</v>
          </cell>
          <cell r="D33">
            <v>2784452</v>
          </cell>
          <cell r="G33">
            <v>13157307.36</v>
          </cell>
          <cell r="H33">
            <v>1747854.0099999998</v>
          </cell>
          <cell r="I33">
            <v>62.77192100995096</v>
          </cell>
          <cell r="J33">
            <v>-1036597.9900000002</v>
          </cell>
          <cell r="K33">
            <v>110.04019848422895</v>
          </cell>
          <cell r="L33">
            <v>1200488.3599999994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11727521.75</v>
          </cell>
          <cell r="H34">
            <v>1591491.75</v>
          </cell>
          <cell r="I34">
            <v>72.96939762682022</v>
          </cell>
          <cell r="J34">
            <v>-589548.25</v>
          </cell>
          <cell r="K34">
            <v>122.68873525436355</v>
          </cell>
          <cell r="L34">
            <v>2168761.75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27165072.43</v>
          </cell>
          <cell r="H35">
            <v>3513256.0199999996</v>
          </cell>
          <cell r="I35">
            <v>66.89755119108189</v>
          </cell>
          <cell r="J35">
            <v>-1738439.9800000004</v>
          </cell>
          <cell r="K35">
            <v>112.19287537286013</v>
          </cell>
          <cell r="L35">
            <v>2952240.4299999997</v>
          </cell>
        </row>
        <row r="36">
          <cell r="B36">
            <v>3890682759</v>
          </cell>
          <cell r="C36">
            <v>2317230409</v>
          </cell>
          <cell r="D36">
            <v>322864822</v>
          </cell>
          <cell r="G36">
            <v>2511149194.430001</v>
          </cell>
          <cell r="H36">
            <v>254418798.26000017</v>
          </cell>
          <cell r="I36">
            <v>78.80040838267607</v>
          </cell>
          <cell r="J36">
            <v>-68446023.73999986</v>
          </cell>
          <cell r="K36">
            <v>108.36855863261722</v>
          </cell>
          <cell r="L36">
            <v>193918785.43000013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575816785</v>
      </c>
      <c r="F10" s="33">
        <f>'[1]вспомогат'!H10</f>
        <v>45957767.74000001</v>
      </c>
      <c r="G10" s="34">
        <f>'[1]вспомогат'!I10</f>
        <v>87.73298809858339</v>
      </c>
      <c r="H10" s="35">
        <f>'[1]вспомогат'!J10</f>
        <v>-6425912.25999999</v>
      </c>
      <c r="I10" s="36">
        <f>'[1]вспомогат'!K10</f>
        <v>111.7457235558533</v>
      </c>
      <c r="J10" s="37">
        <f>'[1]вспомогат'!L10</f>
        <v>60524775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1128289723.39</v>
      </c>
      <c r="F12" s="38">
        <f>'[1]вспомогат'!H11</f>
        <v>115402206.51000011</v>
      </c>
      <c r="G12" s="39">
        <f>'[1]вспомогат'!I11</f>
        <v>76.13538282038603</v>
      </c>
      <c r="H12" s="35">
        <f>'[1]вспомогат'!J11</f>
        <v>-36172793.48999989</v>
      </c>
      <c r="I12" s="36">
        <f>'[1]вспомогат'!K11</f>
        <v>101.75635461190551</v>
      </c>
      <c r="J12" s="37">
        <f>'[1]вспомогат'!L11</f>
        <v>19474723.390000105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97325478.86</v>
      </c>
      <c r="F13" s="38">
        <f>'[1]вспомогат'!H12</f>
        <v>10281888.049999997</v>
      </c>
      <c r="G13" s="39">
        <f>'[1]вспомогат'!I12</f>
        <v>74.23040025724627</v>
      </c>
      <c r="H13" s="35">
        <f>'[1]вспомогат'!J12</f>
        <v>-3569428.950000003</v>
      </c>
      <c r="I13" s="36">
        <f>'[1]вспомогат'!K12</f>
        <v>122.53979065560033</v>
      </c>
      <c r="J13" s="37">
        <f>'[1]вспомогат'!L12</f>
        <v>17901906.86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167619004.58</v>
      </c>
      <c r="F14" s="38">
        <f>'[1]вспомогат'!H13</f>
        <v>16679667.590000004</v>
      </c>
      <c r="G14" s="39">
        <f>'[1]вспомогат'!I13</f>
        <v>84.59199443548047</v>
      </c>
      <c r="H14" s="35">
        <f>'[1]вспомогат'!J13</f>
        <v>-3038117.4099999964</v>
      </c>
      <c r="I14" s="36">
        <f>'[1]вспомогат'!K13</f>
        <v>108.69754771830904</v>
      </c>
      <c r="J14" s="37">
        <f>'[1]вспомогат'!L13</f>
        <v>13412209.580000013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112446432.84</v>
      </c>
      <c r="F15" s="38">
        <f>'[1]вспомогат'!H14</f>
        <v>10729842.620000005</v>
      </c>
      <c r="G15" s="39">
        <f>'[1]вспомогат'!I14</f>
        <v>57.236511455471714</v>
      </c>
      <c r="H15" s="35">
        <f>'[1]вспомогат'!J14</f>
        <v>-8016657.379999995</v>
      </c>
      <c r="I15" s="36">
        <f>'[1]вспомогат'!K14</f>
        <v>100.47503354337405</v>
      </c>
      <c r="J15" s="37">
        <f>'[1]вспомогат'!L14</f>
        <v>531632.8400000036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16614765.12</v>
      </c>
      <c r="F16" s="38">
        <f>'[1]вспомогат'!H15</f>
        <v>1708018.1499999985</v>
      </c>
      <c r="G16" s="39">
        <f>'[1]вспомогат'!I15</f>
        <v>63.71537844592825</v>
      </c>
      <c r="H16" s="35">
        <f>'[1]вспомогат'!J15</f>
        <v>-972681.8500000015</v>
      </c>
      <c r="I16" s="36">
        <f>'[1]вспомогат'!K15</f>
        <v>98.97128642450971</v>
      </c>
      <c r="J16" s="37">
        <f>'[1]вспомогат'!L15</f>
        <v>-172694.88000000082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1471147627</v>
      </c>
      <c r="D17" s="41">
        <f>SUM(D12:D16)</f>
        <v>206571302</v>
      </c>
      <c r="E17" s="41">
        <f>SUM(E12:E16)</f>
        <v>1522295404.7899997</v>
      </c>
      <c r="F17" s="41">
        <f>SUM(F12:F16)</f>
        <v>154801622.9200001</v>
      </c>
      <c r="G17" s="42">
        <f>F17/D17*100</f>
        <v>74.93859089874938</v>
      </c>
      <c r="H17" s="41">
        <f>SUM(H12:H16)</f>
        <v>-51769679.07999989</v>
      </c>
      <c r="I17" s="43">
        <f>E17/C17*100</f>
        <v>103.47672639042361</v>
      </c>
      <c r="J17" s="41">
        <f>SUM(J12:J16)</f>
        <v>51147777.79000012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14604639.76</v>
      </c>
      <c r="F18" s="45">
        <f>'[1]вспомогат'!H16</f>
        <v>1693153.7699999996</v>
      </c>
      <c r="G18" s="46">
        <f>'[1]вспомогат'!I16</f>
        <v>48.043239244668825</v>
      </c>
      <c r="H18" s="47">
        <f>'[1]вспомогат'!J16</f>
        <v>-1831075.2300000004</v>
      </c>
      <c r="I18" s="48">
        <f>'[1]вспомогат'!K16</f>
        <v>96.37404106948591</v>
      </c>
      <c r="J18" s="49">
        <f>'[1]вспомогат'!L16</f>
        <v>-549482.2400000002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67103649.95</v>
      </c>
      <c r="F19" s="38">
        <f>'[1]вспомогат'!H17</f>
        <v>9307263.770000003</v>
      </c>
      <c r="G19" s="39">
        <f>'[1]вспомогат'!I17</f>
        <v>105.12797836279705</v>
      </c>
      <c r="H19" s="35">
        <f>'[1]вспомогат'!J17</f>
        <v>453993.7700000033</v>
      </c>
      <c r="I19" s="36">
        <f>'[1]вспомогат'!K17</f>
        <v>128.4145945869399</v>
      </c>
      <c r="J19" s="37">
        <f>'[1]вспомогат'!L17</f>
        <v>14848179.950000003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5403602.82</v>
      </c>
      <c r="F20" s="38">
        <f>'[1]вспомогат'!H18</f>
        <v>574341.8900000006</v>
      </c>
      <c r="G20" s="39">
        <f>'[1]вспомогат'!I18</f>
        <v>55.22661549867166</v>
      </c>
      <c r="H20" s="35">
        <f>'[1]вспомогат'!J18</f>
        <v>-465631.1099999994</v>
      </c>
      <c r="I20" s="36">
        <f>'[1]вспомогат'!K18</f>
        <v>120.96628857818794</v>
      </c>
      <c r="J20" s="37">
        <f>'[1]вспомогат'!L18</f>
        <v>936570.8200000003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11351884.86</v>
      </c>
      <c r="F21" s="38">
        <f>'[1]вспомогат'!H19</f>
        <v>1834337.8399999999</v>
      </c>
      <c r="G21" s="39">
        <f>'[1]вспомогат'!I19</f>
        <v>60.1956306152278</v>
      </c>
      <c r="H21" s="35">
        <f>'[1]вспомогат'!J19</f>
        <v>-1212956.1600000001</v>
      </c>
      <c r="I21" s="36">
        <f>'[1]вспомогат'!K19</f>
        <v>113.69397142418467</v>
      </c>
      <c r="J21" s="37">
        <f>'[1]вспомогат'!L19</f>
        <v>1367287.8599999994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28496563.51</v>
      </c>
      <c r="F22" s="38">
        <f>'[1]вспомогат'!H20</f>
        <v>3518000.700000003</v>
      </c>
      <c r="G22" s="39">
        <f>'[1]вспомогат'!I20</f>
        <v>94.46087500073847</v>
      </c>
      <c r="H22" s="35">
        <f>'[1]вспомогат'!J20</f>
        <v>-206293.29999999702</v>
      </c>
      <c r="I22" s="36">
        <f>'[1]вспомогат'!K20</f>
        <v>141.16654538915517</v>
      </c>
      <c r="J22" s="37">
        <f>'[1]вспомогат'!L20</f>
        <v>8310078.510000002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22800410.76</v>
      </c>
      <c r="F23" s="38">
        <f>'[1]вспомогат'!H21</f>
        <v>2911418.7600000016</v>
      </c>
      <c r="G23" s="39">
        <f>'[1]вспомогат'!I21</f>
        <v>99.35667225204509</v>
      </c>
      <c r="H23" s="35">
        <f>'[1]вспомогат'!J21</f>
        <v>-18851.23999999836</v>
      </c>
      <c r="I23" s="36">
        <f>'[1]вспомогат'!K21</f>
        <v>139.88076459411693</v>
      </c>
      <c r="J23" s="37">
        <f>'[1]вспомогат'!L21</f>
        <v>6500520.760000002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30965091.03</v>
      </c>
      <c r="F24" s="38">
        <f>'[1]вспомогат'!H22</f>
        <v>2863971.3200000003</v>
      </c>
      <c r="G24" s="39">
        <f>'[1]вспомогат'!I22</f>
        <v>80.48039521215536</v>
      </c>
      <c r="H24" s="35">
        <f>'[1]вспомогат'!J22</f>
        <v>-694623.6799999997</v>
      </c>
      <c r="I24" s="36">
        <f>'[1]вспомогат'!K22</f>
        <v>139.31666167935632</v>
      </c>
      <c r="J24" s="37">
        <f>'[1]вспомогат'!L22</f>
        <v>8738682.030000001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15035472.6</v>
      </c>
      <c r="F25" s="38">
        <f>'[1]вспомогат'!H23</f>
        <v>2093885.6600000001</v>
      </c>
      <c r="G25" s="39">
        <f>'[1]вспомогат'!I23</f>
        <v>74.15685917573019</v>
      </c>
      <c r="H25" s="35">
        <f>'[1]вспомогат'!J23</f>
        <v>-729704.3399999999</v>
      </c>
      <c r="I25" s="36">
        <f>'[1]вспомогат'!K23</f>
        <v>124.12852789266518</v>
      </c>
      <c r="J25" s="37">
        <f>'[1]вспомогат'!L23</f>
        <v>2922646.5999999996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14691726.05</v>
      </c>
      <c r="F26" s="38">
        <f>'[1]вспомогат'!H24</f>
        <v>2178997.3000000007</v>
      </c>
      <c r="G26" s="39">
        <f>'[1]вспомогат'!I24</f>
        <v>114.54155461310248</v>
      </c>
      <c r="H26" s="35">
        <f>'[1]вспомогат'!J24</f>
        <v>276633.30000000075</v>
      </c>
      <c r="I26" s="36">
        <f>'[1]вспомогат'!K24</f>
        <v>131.7797118247229</v>
      </c>
      <c r="J26" s="37">
        <f>'[1]вспомогат'!L24</f>
        <v>3543025.0500000007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18614160</v>
      </c>
      <c r="D27" s="38">
        <f>'[1]вспомогат'!D25</f>
        <v>2597840</v>
      </c>
      <c r="E27" s="33">
        <f>'[1]вспомогат'!G25</f>
        <v>24173382.39</v>
      </c>
      <c r="F27" s="38">
        <f>'[1]вспомогат'!H25</f>
        <v>3207913.990000002</v>
      </c>
      <c r="G27" s="39">
        <f>'[1]вспомогат'!I25</f>
        <v>123.48389392726273</v>
      </c>
      <c r="H27" s="35">
        <f>'[1]вспомогат'!J25</f>
        <v>610073.9900000021</v>
      </c>
      <c r="I27" s="36">
        <f>'[1]вспомогат'!K25</f>
        <v>129.86555606054745</v>
      </c>
      <c r="J27" s="37">
        <f>'[1]вспомогат'!L25</f>
        <v>5559222.390000001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14641483.34</v>
      </c>
      <c r="F28" s="38">
        <f>'[1]вспомогат'!H26</f>
        <v>1819279.4800000004</v>
      </c>
      <c r="G28" s="39">
        <f>'[1]вспомогат'!I26</f>
        <v>84.19931669722803</v>
      </c>
      <c r="H28" s="35">
        <f>'[1]вспомогат'!J26</f>
        <v>-341402.51999999955</v>
      </c>
      <c r="I28" s="36">
        <f>'[1]вспомогат'!K26</f>
        <v>136.48163198342996</v>
      </c>
      <c r="J28" s="37">
        <f>'[1]вспомогат'!L26</f>
        <v>3913678.34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11249498.94</v>
      </c>
      <c r="F29" s="38">
        <f>'[1]вспомогат'!H27</f>
        <v>1908991.9499999993</v>
      </c>
      <c r="G29" s="39">
        <f>'[1]вспомогат'!I27</f>
        <v>83.88286361221607</v>
      </c>
      <c r="H29" s="35">
        <f>'[1]вспомогат'!J27</f>
        <v>-366791.05000000075</v>
      </c>
      <c r="I29" s="36">
        <f>'[1]вспомогат'!K27</f>
        <v>119.58368291415347</v>
      </c>
      <c r="J29" s="37">
        <f>'[1]вспомогат'!L27</f>
        <v>1842279.9399999995</v>
      </c>
    </row>
    <row r="30" spans="1:10" ht="12.75">
      <c r="A30" s="32" t="s">
        <v>32</v>
      </c>
      <c r="B30" s="33">
        <f>'[1]вспомогат'!B28</f>
        <v>31780399</v>
      </c>
      <c r="C30" s="33">
        <f>'[1]вспомогат'!C28</f>
        <v>17354470</v>
      </c>
      <c r="D30" s="38">
        <f>'[1]вспомогат'!D28</f>
        <v>2619239</v>
      </c>
      <c r="E30" s="33">
        <f>'[1]вспомогат'!G28</f>
        <v>22827729.88</v>
      </c>
      <c r="F30" s="38">
        <f>'[1]вспомогат'!H28</f>
        <v>2875473.879999999</v>
      </c>
      <c r="G30" s="39">
        <f>'[1]вспомогат'!I28</f>
        <v>109.78279874421537</v>
      </c>
      <c r="H30" s="35">
        <f>'[1]вспомогат'!J28</f>
        <v>256234.87999999896</v>
      </c>
      <c r="I30" s="36">
        <f>'[1]вспомогат'!K28</f>
        <v>131.53804109258306</v>
      </c>
      <c r="J30" s="37">
        <f>'[1]вспомогат'!L28</f>
        <v>5473259.879999999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38711137.5</v>
      </c>
      <c r="F31" s="38">
        <f>'[1]вспомогат'!H29</f>
        <v>4649410.630000003</v>
      </c>
      <c r="G31" s="39">
        <f>'[1]вспомогат'!I29</f>
        <v>83.9996608874199</v>
      </c>
      <c r="H31" s="35">
        <f>'[1]вспомогат'!J29</f>
        <v>-885624.3699999973</v>
      </c>
      <c r="I31" s="36">
        <f>'[1]вспомогат'!K29</f>
        <v>128.59858240091583</v>
      </c>
      <c r="J31" s="37">
        <f>'[1]вспомогат'!L29</f>
        <v>8608832.5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2929762</v>
      </c>
      <c r="E32" s="33">
        <f>'[1]вспомогат'!G30</f>
        <v>15693299.36</v>
      </c>
      <c r="F32" s="38">
        <f>'[1]вспомогат'!H30</f>
        <v>2432687.709999999</v>
      </c>
      <c r="G32" s="39">
        <f>'[1]вспомогат'!I30</f>
        <v>83.03362901150328</v>
      </c>
      <c r="H32" s="35">
        <f>'[1]вспомогат'!J30</f>
        <v>-497074.29000000097</v>
      </c>
      <c r="I32" s="36">
        <f>'[1]вспомогат'!K30</f>
        <v>116.60694282906243</v>
      </c>
      <c r="J32" s="37">
        <f>'[1]вспомогат'!L30</f>
        <v>2235010.3599999994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16534471.88</v>
      </c>
      <c r="F33" s="38">
        <f>'[1]вспомогат'!H31</f>
        <v>2129486.870000001</v>
      </c>
      <c r="G33" s="39">
        <f>'[1]вспомогат'!I31</f>
        <v>81.05531550295719</v>
      </c>
      <c r="H33" s="35">
        <f>'[1]вспомогат'!J31</f>
        <v>-497715.12999999896</v>
      </c>
      <c r="I33" s="36">
        <f>'[1]вспомогат'!K31</f>
        <v>106.63331947840551</v>
      </c>
      <c r="J33" s="37">
        <f>'[1]вспомогат'!L31</f>
        <v>1028556.8800000008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6703058.47</v>
      </c>
      <c r="F34" s="38">
        <f>'[1]вспомогат'!H32</f>
        <v>808190.2999999998</v>
      </c>
      <c r="G34" s="39">
        <f>'[1]вспомогат'!I32</f>
        <v>52.37004853456709</v>
      </c>
      <c r="H34" s="35">
        <f>'[1]вспомогат'!J32</f>
        <v>-735039.7000000002</v>
      </c>
      <c r="I34" s="36">
        <f>'[1]вспомогат'!K32</f>
        <v>110.67241399806427</v>
      </c>
      <c r="J34" s="37">
        <f>'[1]вспомогат'!L32</f>
        <v>646392.4699999997</v>
      </c>
    </row>
    <row r="35" spans="1:10" ht="12.75">
      <c r="A35" s="32" t="s">
        <v>37</v>
      </c>
      <c r="B35" s="33">
        <f>'[1]вспомогат'!B33</f>
        <v>24308449</v>
      </c>
      <c r="C35" s="33">
        <f>'[1]вспомогат'!C33</f>
        <v>11956819</v>
      </c>
      <c r="D35" s="38">
        <f>'[1]вспомогат'!D33</f>
        <v>2784452</v>
      </c>
      <c r="E35" s="33">
        <f>'[1]вспомогат'!G33</f>
        <v>13157307.36</v>
      </c>
      <c r="F35" s="38">
        <f>'[1]вспомогат'!H33</f>
        <v>1747854.0099999998</v>
      </c>
      <c r="G35" s="39">
        <f>'[1]вспомогат'!I33</f>
        <v>62.77192100995096</v>
      </c>
      <c r="H35" s="35">
        <f>'[1]вспомогат'!J33</f>
        <v>-1036597.9900000002</v>
      </c>
      <c r="I35" s="36">
        <f>'[1]вспомогат'!K33</f>
        <v>110.04019848422895</v>
      </c>
      <c r="J35" s="37">
        <f>'[1]вспомогат'!L33</f>
        <v>1200488.3599999994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11727521.75</v>
      </c>
      <c r="F36" s="38">
        <f>'[1]вспомогат'!H34</f>
        <v>1591491.75</v>
      </c>
      <c r="G36" s="39">
        <f>'[1]вспомогат'!I34</f>
        <v>72.96939762682022</v>
      </c>
      <c r="H36" s="35">
        <f>'[1]вспомогат'!J34</f>
        <v>-589548.25</v>
      </c>
      <c r="I36" s="36">
        <f>'[1]вспомогат'!K34</f>
        <v>122.68873525436355</v>
      </c>
      <c r="J36" s="37">
        <f>'[1]вспомогат'!L34</f>
        <v>2168761.75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27165072.43</v>
      </c>
      <c r="F37" s="38">
        <f>'[1]вспомогат'!H35</f>
        <v>3513256.0199999996</v>
      </c>
      <c r="G37" s="39">
        <f>'[1]вспомогат'!I35</f>
        <v>66.89755119108189</v>
      </c>
      <c r="H37" s="35">
        <f>'[1]вспомогат'!J35</f>
        <v>-1738439.9800000004</v>
      </c>
      <c r="I37" s="36">
        <f>'[1]вспомогат'!K35</f>
        <v>112.19287537286013</v>
      </c>
      <c r="J37" s="37">
        <f>'[1]вспомогат'!L35</f>
        <v>2952240.4299999997</v>
      </c>
    </row>
    <row r="38" spans="1:10" ht="18.75" customHeight="1">
      <c r="A38" s="50" t="s">
        <v>40</v>
      </c>
      <c r="B38" s="41">
        <f>SUM(B18:B37)</f>
        <v>628482663</v>
      </c>
      <c r="C38" s="41">
        <f>SUM(C18:C37)</f>
        <v>330790772</v>
      </c>
      <c r="D38" s="41">
        <f>SUM(D18:D37)</f>
        <v>63909840</v>
      </c>
      <c r="E38" s="41">
        <f>SUM(E18:E37)</f>
        <v>413037004.6400001</v>
      </c>
      <c r="F38" s="41">
        <f>SUM(F18:F37)</f>
        <v>53659407.60000001</v>
      </c>
      <c r="G38" s="42">
        <f>F38/D38*100</f>
        <v>83.9611045810786</v>
      </c>
      <c r="H38" s="41">
        <f>SUM(H18:H37)</f>
        <v>-10250432.399999987</v>
      </c>
      <c r="I38" s="43">
        <f>E38/C38*100</f>
        <v>124.86352087234165</v>
      </c>
      <c r="J38" s="41">
        <f>SUM(J18:J37)</f>
        <v>82246232.64000002</v>
      </c>
    </row>
    <row r="39" spans="1:10" ht="20.25" customHeight="1">
      <c r="A39" s="51" t="s">
        <v>41</v>
      </c>
      <c r="B39" s="52">
        <f>'[1]вспомогат'!B36</f>
        <v>3890682759</v>
      </c>
      <c r="C39" s="52">
        <f>'[1]вспомогат'!C36</f>
        <v>2317230409</v>
      </c>
      <c r="D39" s="52">
        <f>'[1]вспомогат'!D36</f>
        <v>322864822</v>
      </c>
      <c r="E39" s="52">
        <f>'[1]вспомогат'!G36</f>
        <v>2511149194.430001</v>
      </c>
      <c r="F39" s="52">
        <f>'[1]вспомогат'!H36</f>
        <v>254418798.26000017</v>
      </c>
      <c r="G39" s="53">
        <f>'[1]вспомогат'!I36</f>
        <v>78.80040838267607</v>
      </c>
      <c r="H39" s="52">
        <f>'[1]вспомогат'!J36</f>
        <v>-68446023.73999986</v>
      </c>
      <c r="I39" s="53">
        <f>'[1]вспомогат'!K36</f>
        <v>108.36855863261722</v>
      </c>
      <c r="J39" s="52">
        <f>'[1]вспомогат'!L36</f>
        <v>193918785.43000013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01.01.2015 - 22.07.2015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2015-07-23T05:43:06Z</dcterms:created>
  <dcterms:modified xsi:type="dcterms:W3CDTF">2015-07-23T05:43:52Z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