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<sst xmlns="http://schemas.openxmlformats.org/spreadsheetml/2006/main" count="47" uniqueCount="42">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</sst>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06.07.2015</v>
          </cell>
        </row>
        <row r="6">
          <cell r="G6" t="str">
            <v>Фактично надійшло на 06.07.2015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540375690.2</v>
          </cell>
          <cell r="H10">
            <v>10516672.940000057</v>
          </cell>
          <cell r="I10">
            <v>20.07623927910383</v>
          </cell>
          <cell r="J10">
            <v>-41867007.05999994</v>
          </cell>
          <cell r="K10">
            <v>104.867857392161</v>
          </cell>
          <cell r="L10">
            <v>25083680.200000048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1038025564.78</v>
          </cell>
          <cell r="H11">
            <v>25138047.899999976</v>
          </cell>
          <cell r="I11">
            <v>16.584560712518538</v>
          </cell>
          <cell r="J11">
            <v>-126436952.10000002</v>
          </cell>
          <cell r="K11">
            <v>93.61575779368064</v>
          </cell>
          <cell r="L11">
            <v>-70789435.22000003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89821551.71</v>
          </cell>
          <cell r="H12">
            <v>2777960.899999991</v>
          </cell>
          <cell r="I12">
            <v>20.05557233294127</v>
          </cell>
          <cell r="J12">
            <v>-11073356.100000009</v>
          </cell>
          <cell r="K12">
            <v>113.09180567955318</v>
          </cell>
          <cell r="L12">
            <v>10397979.709999993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158601018.73</v>
          </cell>
          <cell r="H13">
            <v>7661681.73999998</v>
          </cell>
          <cell r="I13">
            <v>38.85670596367685</v>
          </cell>
          <cell r="J13">
            <v>-12056103.26000002</v>
          </cell>
          <cell r="K13">
            <v>102.8495655655122</v>
          </cell>
          <cell r="L13">
            <v>4394223.729999989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103341280.23</v>
          </cell>
          <cell r="H14">
            <v>1624690.0100000054</v>
          </cell>
          <cell r="I14">
            <v>8.666631157816154</v>
          </cell>
          <cell r="J14">
            <v>-17121809.989999995</v>
          </cell>
          <cell r="K14">
            <v>92.3392439873904</v>
          </cell>
          <cell r="L14">
            <v>-8573519.769999996</v>
          </cell>
        </row>
        <row r="15">
          <cell r="B15">
            <v>30000000</v>
          </cell>
          <cell r="C15">
            <v>17254460</v>
          </cell>
          <cell r="D15">
            <v>3147700</v>
          </cell>
          <cell r="G15">
            <v>15171399.97</v>
          </cell>
          <cell r="H15">
            <v>264653</v>
          </cell>
          <cell r="I15">
            <v>8.407821584013725</v>
          </cell>
          <cell r="J15">
            <v>-2883047</v>
          </cell>
          <cell r="K15">
            <v>87.9274110577787</v>
          </cell>
          <cell r="L15">
            <v>-2083060.0299999993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13119798.87</v>
          </cell>
          <cell r="H16">
            <v>208312.87999999896</v>
          </cell>
          <cell r="I16">
            <v>5.9108780956061295</v>
          </cell>
          <cell r="J16">
            <v>-3315916.120000001</v>
          </cell>
          <cell r="K16">
            <v>86.57577700641448</v>
          </cell>
          <cell r="L16">
            <v>-2034323.1300000008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58562944.8</v>
          </cell>
          <cell r="H17">
            <v>766558.6199999973</v>
          </cell>
          <cell r="I17">
            <v>8.658480087018665</v>
          </cell>
          <cell r="J17">
            <v>-8086711.380000003</v>
          </cell>
          <cell r="K17">
            <v>112.07045846109507</v>
          </cell>
          <cell r="L17">
            <v>6307474.799999997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4858262.34</v>
          </cell>
          <cell r="H18">
            <v>29001.41000000015</v>
          </cell>
          <cell r="I18">
            <v>2.7886695135354618</v>
          </cell>
          <cell r="J18">
            <v>-1010971.5899999999</v>
          </cell>
          <cell r="K18">
            <v>108.75817186892773</v>
          </cell>
          <cell r="L18">
            <v>391230.33999999985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9710662.07</v>
          </cell>
          <cell r="H19">
            <v>193115.05000000075</v>
          </cell>
          <cell r="I19">
            <v>6.337263486883797</v>
          </cell>
          <cell r="J19">
            <v>-2854178.9499999993</v>
          </cell>
          <cell r="K19">
            <v>97.25642477107489</v>
          </cell>
          <cell r="L19">
            <v>-273934.9299999997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25495035.84</v>
          </cell>
          <cell r="H20">
            <v>516473.0300000012</v>
          </cell>
          <cell r="I20">
            <v>13.867676128683751</v>
          </cell>
          <cell r="J20">
            <v>-3207820.969999999</v>
          </cell>
          <cell r="K20">
            <v>126.29754927616175</v>
          </cell>
          <cell r="L20">
            <v>5308550.84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20369400.04</v>
          </cell>
          <cell r="H21">
            <v>480408.0399999991</v>
          </cell>
          <cell r="I21">
            <v>16.394668068130212</v>
          </cell>
          <cell r="J21">
            <v>-2449861.960000001</v>
          </cell>
          <cell r="K21">
            <v>124.96648774930384</v>
          </cell>
          <cell r="L21">
            <v>4069510.039999999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28495784.02</v>
          </cell>
          <cell r="H22">
            <v>394664.30999999866</v>
          </cell>
          <cell r="I22">
            <v>11.090453114220603</v>
          </cell>
          <cell r="J22">
            <v>-3163930.6900000013</v>
          </cell>
          <cell r="K22">
            <v>128.20687327404082</v>
          </cell>
          <cell r="L22">
            <v>6269375.02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13180938.97</v>
          </cell>
          <cell r="H23">
            <v>239352.0300000012</v>
          </cell>
          <cell r="I23">
            <v>8.47686916301592</v>
          </cell>
          <cell r="J23">
            <v>-2584237.969999999</v>
          </cell>
          <cell r="K23">
            <v>108.81803280258464</v>
          </cell>
          <cell r="L23">
            <v>1068112.9700000007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12675226.16</v>
          </cell>
          <cell r="H24">
            <v>162497.41000000015</v>
          </cell>
          <cell r="I24">
            <v>8.541867381847016</v>
          </cell>
          <cell r="J24">
            <v>-1739866.5899999999</v>
          </cell>
          <cell r="K24">
            <v>113.69240380560927</v>
          </cell>
          <cell r="L24">
            <v>1526525.1600000001</v>
          </cell>
        </row>
        <row r="25">
          <cell r="B25">
            <v>33043630</v>
          </cell>
          <cell r="C25">
            <v>17857435</v>
          </cell>
          <cell r="D25">
            <v>1841115</v>
          </cell>
          <cell r="G25">
            <v>21366326.37</v>
          </cell>
          <cell r="H25">
            <v>400857.97000000253</v>
          </cell>
          <cell r="I25">
            <v>21.77256553773135</v>
          </cell>
          <cell r="J25">
            <v>-1440257.0299999975</v>
          </cell>
          <cell r="K25">
            <v>119.64947020666743</v>
          </cell>
          <cell r="L25">
            <v>3508891.370000001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13122606.38</v>
          </cell>
          <cell r="H26">
            <v>300402.5200000014</v>
          </cell>
          <cell r="I26">
            <v>13.90313428815538</v>
          </cell>
          <cell r="J26">
            <v>-1860279.4799999986</v>
          </cell>
          <cell r="K26">
            <v>122.32331199159567</v>
          </cell>
          <cell r="L26">
            <v>2394801.380000001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9640156.02</v>
          </cell>
          <cell r="H27">
            <v>299649.02999999933</v>
          </cell>
          <cell r="I27">
            <v>13.166854221162533</v>
          </cell>
          <cell r="J27">
            <v>-1976133.9700000007</v>
          </cell>
          <cell r="K27">
            <v>102.47615177237822</v>
          </cell>
          <cell r="L27">
            <v>232937.01999999955</v>
          </cell>
        </row>
        <row r="28">
          <cell r="B28">
            <v>31695399</v>
          </cell>
          <cell r="C28">
            <v>17269470</v>
          </cell>
          <cell r="D28">
            <v>2534239</v>
          </cell>
          <cell r="G28">
            <v>20340678.21</v>
          </cell>
          <cell r="H28">
            <v>388422.2100000009</v>
          </cell>
          <cell r="I28">
            <v>15.326976263880434</v>
          </cell>
          <cell r="J28">
            <v>-2145816.789999999</v>
          </cell>
          <cell r="K28">
            <v>117.7840328047126</v>
          </cell>
          <cell r="L28">
            <v>3071208.210000001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34649845.92</v>
          </cell>
          <cell r="H29">
            <v>588119.0500000045</v>
          </cell>
          <cell r="I29">
            <v>10.625389902683622</v>
          </cell>
          <cell r="J29">
            <v>-4946915.9499999955</v>
          </cell>
          <cell r="K29">
            <v>115.10695250745748</v>
          </cell>
          <cell r="L29">
            <v>4547540.920000002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13608226.85</v>
          </cell>
          <cell r="H30">
            <v>347615.19999999925</v>
          </cell>
          <cell r="I30">
            <v>11.86496377521448</v>
          </cell>
          <cell r="J30">
            <v>-2582146.8000000007</v>
          </cell>
          <cell r="K30">
            <v>101.11409295787897</v>
          </cell>
          <cell r="L30">
            <v>149937.84999999963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14736342.26</v>
          </cell>
          <cell r="H31">
            <v>331357.25</v>
          </cell>
          <cell r="I31">
            <v>12.612553202989341</v>
          </cell>
          <cell r="J31">
            <v>-2295844.75</v>
          </cell>
          <cell r="K31">
            <v>95.03690856037841</v>
          </cell>
          <cell r="L31">
            <v>-769572.7400000002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5972256.6</v>
          </cell>
          <cell r="H32">
            <v>77388.4299999997</v>
          </cell>
          <cell r="I32">
            <v>5.014704872248447</v>
          </cell>
          <cell r="J32">
            <v>-1465841.5700000003</v>
          </cell>
          <cell r="K32">
            <v>98.6063388669608</v>
          </cell>
          <cell r="L32">
            <v>-84409.40000000037</v>
          </cell>
        </row>
        <row r="33">
          <cell r="B33">
            <v>24220261</v>
          </cell>
          <cell r="C33">
            <v>11559119</v>
          </cell>
          <cell r="D33">
            <v>2386752</v>
          </cell>
          <cell r="G33">
            <v>11519523.07</v>
          </cell>
          <cell r="H33">
            <v>110069.72000000067</v>
          </cell>
          <cell r="I33">
            <v>4.611694889121311</v>
          </cell>
          <cell r="J33">
            <v>-2276682.2799999993</v>
          </cell>
          <cell r="K33">
            <v>99.65744854776563</v>
          </cell>
          <cell r="L33">
            <v>-39595.9299999997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10407365.21</v>
          </cell>
          <cell r="H34">
            <v>271335.2100000009</v>
          </cell>
          <cell r="I34">
            <v>12.440634284561535</v>
          </cell>
          <cell r="J34">
            <v>-1909704.789999999</v>
          </cell>
          <cell r="K34">
            <v>108.8777750461357</v>
          </cell>
          <cell r="L34">
            <v>848605.2100000009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24213630.75</v>
          </cell>
          <cell r="H35">
            <v>561814.3399999999</v>
          </cell>
          <cell r="I35">
            <v>10.69776963479988</v>
          </cell>
          <cell r="J35">
            <v>-4689881.66</v>
          </cell>
          <cell r="K35">
            <v>100.00329887061538</v>
          </cell>
          <cell r="L35">
            <v>798.75</v>
          </cell>
        </row>
        <row r="36">
          <cell r="B36">
            <v>3890509571</v>
          </cell>
          <cell r="C36">
            <v>2316457984</v>
          </cell>
          <cell r="D36">
            <v>322092397</v>
          </cell>
          <cell r="G36">
            <v>2311381516.3700004</v>
          </cell>
          <cell r="H36">
            <v>54651120.2</v>
          </cell>
          <cell r="I36">
            <v>16.967528792677463</v>
          </cell>
          <cell r="J36">
            <v>-267441276.79999995</v>
          </cell>
          <cell r="K36">
            <v>99.78085216027817</v>
          </cell>
          <cell r="L36">
            <v>-5076467.630000003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540375690.2</v>
      </c>
      <c r="F10" s="33">
        <f>'[1]вспомогат'!H10</f>
        <v>10516672.940000057</v>
      </c>
      <c r="G10" s="34">
        <f>'[1]вспомогат'!I10</f>
        <v>20.07623927910383</v>
      </c>
      <c r="H10" s="35">
        <f>'[1]вспомогат'!J10</f>
        <v>-41867007.05999994</v>
      </c>
      <c r="I10" s="36">
        <f>'[1]вспомогат'!K10</f>
        <v>104.867857392161</v>
      </c>
      <c r="J10" s="37">
        <f>'[1]вспомогат'!L10</f>
        <v>25083680.200000048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1038025564.78</v>
      </c>
      <c r="F12" s="38">
        <f>'[1]вспомогат'!H11</f>
        <v>25138047.899999976</v>
      </c>
      <c r="G12" s="39">
        <f>'[1]вспомогат'!I11</f>
        <v>16.584560712518538</v>
      </c>
      <c r="H12" s="35">
        <f>'[1]вспомогат'!J11</f>
        <v>-126436952.10000002</v>
      </c>
      <c r="I12" s="36">
        <f>'[1]вспомогат'!K11</f>
        <v>93.61575779368064</v>
      </c>
      <c r="J12" s="37">
        <f>'[1]вспомогат'!L11</f>
        <v>-70789435.22000003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89821551.71</v>
      </c>
      <c r="F13" s="38">
        <f>'[1]вспомогат'!H12</f>
        <v>2777960.899999991</v>
      </c>
      <c r="G13" s="39">
        <f>'[1]вспомогат'!I12</f>
        <v>20.05557233294127</v>
      </c>
      <c r="H13" s="35">
        <f>'[1]вспомогат'!J12</f>
        <v>-11073356.100000009</v>
      </c>
      <c r="I13" s="36">
        <f>'[1]вспомогат'!K12</f>
        <v>113.09180567955318</v>
      </c>
      <c r="J13" s="37">
        <f>'[1]вспомогат'!L12</f>
        <v>10397979.709999993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158601018.73</v>
      </c>
      <c r="F14" s="38">
        <f>'[1]вспомогат'!H13</f>
        <v>7661681.73999998</v>
      </c>
      <c r="G14" s="39">
        <f>'[1]вспомогат'!I13</f>
        <v>38.85670596367685</v>
      </c>
      <c r="H14" s="35">
        <f>'[1]вспомогат'!J13</f>
        <v>-12056103.26000002</v>
      </c>
      <c r="I14" s="36">
        <f>'[1]вспомогат'!K13</f>
        <v>102.8495655655122</v>
      </c>
      <c r="J14" s="37">
        <f>'[1]вспомогат'!L13</f>
        <v>4394223.729999989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103341280.23</v>
      </c>
      <c r="F15" s="38">
        <f>'[1]вспомогат'!H14</f>
        <v>1624690.0100000054</v>
      </c>
      <c r="G15" s="39">
        <f>'[1]вспомогат'!I14</f>
        <v>8.666631157816154</v>
      </c>
      <c r="H15" s="35">
        <f>'[1]вспомогат'!J14</f>
        <v>-17121809.989999995</v>
      </c>
      <c r="I15" s="36">
        <f>'[1]вспомогат'!K14</f>
        <v>92.3392439873904</v>
      </c>
      <c r="J15" s="37">
        <f>'[1]вспомогат'!L14</f>
        <v>-8573519.769999996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17254460</v>
      </c>
      <c r="D16" s="38">
        <f>'[1]вспомогат'!D15</f>
        <v>3147700</v>
      </c>
      <c r="E16" s="33">
        <f>'[1]вспомогат'!G15</f>
        <v>15171399.97</v>
      </c>
      <c r="F16" s="38">
        <f>'[1]вспомогат'!H15</f>
        <v>264653</v>
      </c>
      <c r="G16" s="39">
        <f>'[1]вспомогат'!I15</f>
        <v>8.407821584013725</v>
      </c>
      <c r="H16" s="35">
        <f>'[1]вспомогат'!J15</f>
        <v>-2883047</v>
      </c>
      <c r="I16" s="36">
        <f>'[1]вспомогат'!K15</f>
        <v>87.9274110577787</v>
      </c>
      <c r="J16" s="37">
        <f>'[1]вспомогат'!L15</f>
        <v>-2083060.0299999993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1471614627</v>
      </c>
      <c r="D17" s="41">
        <f>SUM(D12:D16)</f>
        <v>207038302</v>
      </c>
      <c r="E17" s="41">
        <f>SUM(E12:E16)</f>
        <v>1404960815.42</v>
      </c>
      <c r="F17" s="41">
        <f>SUM(F12:F16)</f>
        <v>37467033.54999995</v>
      </c>
      <c r="G17" s="42">
        <f>F17/D17*100</f>
        <v>18.096667712238073</v>
      </c>
      <c r="H17" s="41">
        <f>SUM(H12:H16)</f>
        <v>-169571268.45000005</v>
      </c>
      <c r="I17" s="43">
        <f>E17/C17*100</f>
        <v>95.47070201959879</v>
      </c>
      <c r="J17" s="41">
        <f>SUM(J12:J16)</f>
        <v>-66653811.58000004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13119798.87</v>
      </c>
      <c r="F18" s="45">
        <f>'[1]вспомогат'!H16</f>
        <v>208312.87999999896</v>
      </c>
      <c r="G18" s="46">
        <f>'[1]вспомогат'!I16</f>
        <v>5.9108780956061295</v>
      </c>
      <c r="H18" s="47">
        <f>'[1]вспомогат'!J16</f>
        <v>-3315916.120000001</v>
      </c>
      <c r="I18" s="48">
        <f>'[1]вспомогат'!K16</f>
        <v>86.57577700641448</v>
      </c>
      <c r="J18" s="49">
        <f>'[1]вспомогат'!L16</f>
        <v>-2034323.1300000008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58562944.8</v>
      </c>
      <c r="F19" s="38">
        <f>'[1]вспомогат'!H17</f>
        <v>766558.6199999973</v>
      </c>
      <c r="G19" s="39">
        <f>'[1]вспомогат'!I17</f>
        <v>8.658480087018665</v>
      </c>
      <c r="H19" s="35">
        <f>'[1]вспомогат'!J17</f>
        <v>-8086711.380000003</v>
      </c>
      <c r="I19" s="36">
        <f>'[1]вспомогат'!K17</f>
        <v>112.07045846109507</v>
      </c>
      <c r="J19" s="37">
        <f>'[1]вспомогат'!L17</f>
        <v>6307474.799999997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4858262.34</v>
      </c>
      <c r="F20" s="38">
        <f>'[1]вспомогат'!H18</f>
        <v>29001.41000000015</v>
      </c>
      <c r="G20" s="39">
        <f>'[1]вспомогат'!I18</f>
        <v>2.7886695135354618</v>
      </c>
      <c r="H20" s="35">
        <f>'[1]вспомогат'!J18</f>
        <v>-1010971.5899999999</v>
      </c>
      <c r="I20" s="36">
        <f>'[1]вспомогат'!K18</f>
        <v>108.75817186892773</v>
      </c>
      <c r="J20" s="37">
        <f>'[1]вспомогат'!L18</f>
        <v>391230.33999999985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9710662.07</v>
      </c>
      <c r="F21" s="38">
        <f>'[1]вспомогат'!H19</f>
        <v>193115.05000000075</v>
      </c>
      <c r="G21" s="39">
        <f>'[1]вспомогат'!I19</f>
        <v>6.337263486883797</v>
      </c>
      <c r="H21" s="35">
        <f>'[1]вспомогат'!J19</f>
        <v>-2854178.9499999993</v>
      </c>
      <c r="I21" s="36">
        <f>'[1]вспомогат'!K19</f>
        <v>97.25642477107489</v>
      </c>
      <c r="J21" s="37">
        <f>'[1]вспомогат'!L19</f>
        <v>-273934.9299999997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25495035.84</v>
      </c>
      <c r="F22" s="38">
        <f>'[1]вспомогат'!H20</f>
        <v>516473.0300000012</v>
      </c>
      <c r="G22" s="39">
        <f>'[1]вспомогат'!I20</f>
        <v>13.867676128683751</v>
      </c>
      <c r="H22" s="35">
        <f>'[1]вспомогат'!J20</f>
        <v>-3207820.969999999</v>
      </c>
      <c r="I22" s="36">
        <f>'[1]вспомогат'!K20</f>
        <v>126.29754927616175</v>
      </c>
      <c r="J22" s="37">
        <f>'[1]вспомогат'!L20</f>
        <v>5308550.84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20369400.04</v>
      </c>
      <c r="F23" s="38">
        <f>'[1]вспомогат'!H21</f>
        <v>480408.0399999991</v>
      </c>
      <c r="G23" s="39">
        <f>'[1]вспомогат'!I21</f>
        <v>16.394668068130212</v>
      </c>
      <c r="H23" s="35">
        <f>'[1]вспомогат'!J21</f>
        <v>-2449861.960000001</v>
      </c>
      <c r="I23" s="36">
        <f>'[1]вспомогат'!K21</f>
        <v>124.96648774930384</v>
      </c>
      <c r="J23" s="37">
        <f>'[1]вспомогат'!L21</f>
        <v>4069510.039999999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28495784.02</v>
      </c>
      <c r="F24" s="38">
        <f>'[1]вспомогат'!H22</f>
        <v>394664.30999999866</v>
      </c>
      <c r="G24" s="39">
        <f>'[1]вспомогат'!I22</f>
        <v>11.090453114220603</v>
      </c>
      <c r="H24" s="35">
        <f>'[1]вспомогат'!J22</f>
        <v>-3163930.6900000013</v>
      </c>
      <c r="I24" s="36">
        <f>'[1]вспомогат'!K22</f>
        <v>128.20687327404082</v>
      </c>
      <c r="J24" s="37">
        <f>'[1]вспомогат'!L22</f>
        <v>6269375.02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13180938.97</v>
      </c>
      <c r="F25" s="38">
        <f>'[1]вспомогат'!H23</f>
        <v>239352.0300000012</v>
      </c>
      <c r="G25" s="39">
        <f>'[1]вспомогат'!I23</f>
        <v>8.47686916301592</v>
      </c>
      <c r="H25" s="35">
        <f>'[1]вспомогат'!J23</f>
        <v>-2584237.969999999</v>
      </c>
      <c r="I25" s="36">
        <f>'[1]вспомогат'!K23</f>
        <v>108.81803280258464</v>
      </c>
      <c r="J25" s="37">
        <f>'[1]вспомогат'!L23</f>
        <v>1068112.9700000007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12675226.16</v>
      </c>
      <c r="F26" s="38">
        <f>'[1]вспомогат'!H24</f>
        <v>162497.41000000015</v>
      </c>
      <c r="G26" s="39">
        <f>'[1]вспомогат'!I24</f>
        <v>8.541867381847016</v>
      </c>
      <c r="H26" s="35">
        <f>'[1]вспомогат'!J24</f>
        <v>-1739866.5899999999</v>
      </c>
      <c r="I26" s="36">
        <f>'[1]вспомогат'!K24</f>
        <v>113.69240380560927</v>
      </c>
      <c r="J26" s="37">
        <f>'[1]вспомогат'!L24</f>
        <v>1526525.1600000001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17857435</v>
      </c>
      <c r="D27" s="38">
        <f>'[1]вспомогат'!D25</f>
        <v>1841115</v>
      </c>
      <c r="E27" s="33">
        <f>'[1]вспомогат'!G25</f>
        <v>21366326.37</v>
      </c>
      <c r="F27" s="38">
        <f>'[1]вспомогат'!H25</f>
        <v>400857.97000000253</v>
      </c>
      <c r="G27" s="39">
        <f>'[1]вспомогат'!I25</f>
        <v>21.77256553773135</v>
      </c>
      <c r="H27" s="35">
        <f>'[1]вспомогат'!J25</f>
        <v>-1440257.0299999975</v>
      </c>
      <c r="I27" s="36">
        <f>'[1]вспомогат'!K25</f>
        <v>119.64947020666743</v>
      </c>
      <c r="J27" s="37">
        <f>'[1]вспомогат'!L25</f>
        <v>3508891.370000001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13122606.38</v>
      </c>
      <c r="F28" s="38">
        <f>'[1]вспомогат'!H26</f>
        <v>300402.5200000014</v>
      </c>
      <c r="G28" s="39">
        <f>'[1]вспомогат'!I26</f>
        <v>13.90313428815538</v>
      </c>
      <c r="H28" s="35">
        <f>'[1]вспомогат'!J26</f>
        <v>-1860279.4799999986</v>
      </c>
      <c r="I28" s="36">
        <f>'[1]вспомогат'!K26</f>
        <v>122.32331199159567</v>
      </c>
      <c r="J28" s="37">
        <f>'[1]вспомогат'!L26</f>
        <v>2394801.380000001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9640156.02</v>
      </c>
      <c r="F29" s="38">
        <f>'[1]вспомогат'!H27</f>
        <v>299649.02999999933</v>
      </c>
      <c r="G29" s="39">
        <f>'[1]вспомогат'!I27</f>
        <v>13.166854221162533</v>
      </c>
      <c r="H29" s="35">
        <f>'[1]вспомогат'!J27</f>
        <v>-1976133.9700000007</v>
      </c>
      <c r="I29" s="36">
        <f>'[1]вспомогат'!K27</f>
        <v>102.47615177237822</v>
      </c>
      <c r="J29" s="37">
        <f>'[1]вспомогат'!L27</f>
        <v>232937.01999999955</v>
      </c>
    </row>
    <row r="30" spans="1:10" ht="12.75">
      <c r="A30" s="32" t="s">
        <v>32</v>
      </c>
      <c r="B30" s="33">
        <f>'[1]вспомогат'!B28</f>
        <v>31695399</v>
      </c>
      <c r="C30" s="33">
        <f>'[1]вспомогат'!C28</f>
        <v>17269470</v>
      </c>
      <c r="D30" s="38">
        <f>'[1]вспомогат'!D28</f>
        <v>2534239</v>
      </c>
      <c r="E30" s="33">
        <f>'[1]вспомогат'!G28</f>
        <v>20340678.21</v>
      </c>
      <c r="F30" s="38">
        <f>'[1]вспомогат'!H28</f>
        <v>388422.2100000009</v>
      </c>
      <c r="G30" s="39">
        <f>'[1]вспомогат'!I28</f>
        <v>15.326976263880434</v>
      </c>
      <c r="H30" s="35">
        <f>'[1]вспомогат'!J28</f>
        <v>-2145816.789999999</v>
      </c>
      <c r="I30" s="36">
        <f>'[1]вспомогат'!K28</f>
        <v>117.7840328047126</v>
      </c>
      <c r="J30" s="37">
        <f>'[1]вспомогат'!L28</f>
        <v>3071208.210000001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34649845.92</v>
      </c>
      <c r="F31" s="38">
        <f>'[1]вспомогат'!H29</f>
        <v>588119.0500000045</v>
      </c>
      <c r="G31" s="39">
        <f>'[1]вспомогат'!I29</f>
        <v>10.625389902683622</v>
      </c>
      <c r="H31" s="35">
        <f>'[1]вспомогат'!J29</f>
        <v>-4946915.9499999955</v>
      </c>
      <c r="I31" s="36">
        <f>'[1]вспомогат'!K29</f>
        <v>115.10695250745748</v>
      </c>
      <c r="J31" s="37">
        <f>'[1]вспомогат'!L29</f>
        <v>4547540.920000002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13608226.85</v>
      </c>
      <c r="F32" s="38">
        <f>'[1]вспомогат'!H30</f>
        <v>347615.19999999925</v>
      </c>
      <c r="G32" s="39">
        <f>'[1]вспомогат'!I30</f>
        <v>11.86496377521448</v>
      </c>
      <c r="H32" s="35">
        <f>'[1]вспомогат'!J30</f>
        <v>-2582146.8000000007</v>
      </c>
      <c r="I32" s="36">
        <f>'[1]вспомогат'!K30</f>
        <v>101.11409295787897</v>
      </c>
      <c r="J32" s="37">
        <f>'[1]вспомогат'!L30</f>
        <v>149937.84999999963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14736342.26</v>
      </c>
      <c r="F33" s="38">
        <f>'[1]вспомогат'!H31</f>
        <v>331357.25</v>
      </c>
      <c r="G33" s="39">
        <f>'[1]вспомогат'!I31</f>
        <v>12.612553202989341</v>
      </c>
      <c r="H33" s="35">
        <f>'[1]вспомогат'!J31</f>
        <v>-2295844.75</v>
      </c>
      <c r="I33" s="36">
        <f>'[1]вспомогат'!K31</f>
        <v>95.03690856037841</v>
      </c>
      <c r="J33" s="37">
        <f>'[1]вспомогат'!L31</f>
        <v>-769572.7400000002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5972256.6</v>
      </c>
      <c r="F34" s="38">
        <f>'[1]вспомогат'!H32</f>
        <v>77388.4299999997</v>
      </c>
      <c r="G34" s="39">
        <f>'[1]вспомогат'!I32</f>
        <v>5.014704872248447</v>
      </c>
      <c r="H34" s="35">
        <f>'[1]вспомогат'!J32</f>
        <v>-1465841.5700000003</v>
      </c>
      <c r="I34" s="36">
        <f>'[1]вспомогат'!K32</f>
        <v>98.6063388669608</v>
      </c>
      <c r="J34" s="37">
        <f>'[1]вспомогат'!L32</f>
        <v>-84409.40000000037</v>
      </c>
    </row>
    <row r="35" spans="1:10" ht="12.75">
      <c r="A35" s="32" t="s">
        <v>37</v>
      </c>
      <c r="B35" s="33">
        <f>'[1]вспомогат'!B33</f>
        <v>24220261</v>
      </c>
      <c r="C35" s="33">
        <f>'[1]вспомогат'!C33</f>
        <v>11559119</v>
      </c>
      <c r="D35" s="38">
        <f>'[1]вспомогат'!D33</f>
        <v>2386752</v>
      </c>
      <c r="E35" s="33">
        <f>'[1]вспомогат'!G33</f>
        <v>11519523.07</v>
      </c>
      <c r="F35" s="38">
        <f>'[1]вспомогат'!H33</f>
        <v>110069.72000000067</v>
      </c>
      <c r="G35" s="39">
        <f>'[1]вспомогат'!I33</f>
        <v>4.611694889121311</v>
      </c>
      <c r="H35" s="35">
        <f>'[1]вспомогат'!J33</f>
        <v>-2276682.2799999993</v>
      </c>
      <c r="I35" s="36">
        <f>'[1]вспомогат'!K33</f>
        <v>99.65744854776563</v>
      </c>
      <c r="J35" s="37">
        <f>'[1]вспомогат'!L33</f>
        <v>-39595.9299999997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10407365.21</v>
      </c>
      <c r="F36" s="38">
        <f>'[1]вспомогат'!H34</f>
        <v>271335.2100000009</v>
      </c>
      <c r="G36" s="39">
        <f>'[1]вспомогат'!I34</f>
        <v>12.440634284561535</v>
      </c>
      <c r="H36" s="35">
        <f>'[1]вспомогат'!J34</f>
        <v>-1909704.789999999</v>
      </c>
      <c r="I36" s="36">
        <f>'[1]вспомогат'!K34</f>
        <v>108.8777750461357</v>
      </c>
      <c r="J36" s="37">
        <f>'[1]вспомогат'!L34</f>
        <v>848605.2100000009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24213630.75</v>
      </c>
      <c r="F37" s="38">
        <f>'[1]вспомогат'!H35</f>
        <v>561814.3399999999</v>
      </c>
      <c r="G37" s="39">
        <f>'[1]вспомогат'!I35</f>
        <v>10.69776963479988</v>
      </c>
      <c r="H37" s="35">
        <f>'[1]вспомогат'!J35</f>
        <v>-4689881.66</v>
      </c>
      <c r="I37" s="36">
        <f>'[1]вспомогат'!K35</f>
        <v>100.00329887061538</v>
      </c>
      <c r="J37" s="37">
        <f>'[1]вспомогат'!L35</f>
        <v>798.75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329551347</v>
      </c>
      <c r="D38" s="41">
        <f>SUM(D18:D37)</f>
        <v>62670415</v>
      </c>
      <c r="E38" s="41">
        <f>SUM(E18:E37)</f>
        <v>366045010.75000006</v>
      </c>
      <c r="F38" s="41">
        <f>SUM(F18:F37)</f>
        <v>6667413.7100000065</v>
      </c>
      <c r="G38" s="42">
        <f>F38/D38*100</f>
        <v>10.638853612186876</v>
      </c>
      <c r="H38" s="41">
        <f>SUM(H18:H37)</f>
        <v>-56003001.28999999</v>
      </c>
      <c r="I38" s="43">
        <f>E38/C38*100</f>
        <v>111.07374134022278</v>
      </c>
      <c r="J38" s="41">
        <f>SUM(J18:J37)</f>
        <v>36493663.75000001</v>
      </c>
    </row>
    <row r="39" spans="1:10" ht="20.25" customHeight="1">
      <c r="A39" s="51" t="s">
        <v>41</v>
      </c>
      <c r="B39" s="52">
        <f>'[1]вспомогат'!B36</f>
        <v>3890509571</v>
      </c>
      <c r="C39" s="52">
        <f>'[1]вспомогат'!C36</f>
        <v>2316457984</v>
      </c>
      <c r="D39" s="52">
        <f>'[1]вспомогат'!D36</f>
        <v>322092397</v>
      </c>
      <c r="E39" s="52">
        <f>'[1]вспомогат'!G36</f>
        <v>2311381516.3700004</v>
      </c>
      <c r="F39" s="52">
        <f>'[1]вспомогат'!H36</f>
        <v>54651120.2</v>
      </c>
      <c r="G39" s="53">
        <f>'[1]вспомогат'!I36</f>
        <v>16.967528792677463</v>
      </c>
      <c r="H39" s="52">
        <f>'[1]вспомогат'!J36</f>
        <v>-267441276.79999995</v>
      </c>
      <c r="I39" s="53">
        <f>'[1]вспомогат'!K36</f>
        <v>99.78085216027817</v>
      </c>
      <c r="J39" s="52">
        <f>'[1]вспомогат'!L36</f>
        <v>-5076467.630000003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01.01.2015 - 06.07.2015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2015-07-07T06:45:18Z</dcterms:created>
  <dcterms:modified xsi:type="dcterms:W3CDTF">2015-07-07T06:46:09Z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