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<sst xmlns="http://schemas.openxmlformats.org/spreadsheetml/2006/main" count="47" uniqueCount="42">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</sst>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0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106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11.06.2015</v>
          </cell>
        </row>
        <row r="6">
          <cell r="G6" t="str">
            <v>Фактично надійшло на 11.06.2015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819488400</v>
          </cell>
          <cell r="C10">
            <v>455108330</v>
          </cell>
          <cell r="D10">
            <v>55488080</v>
          </cell>
          <cell r="G10">
            <v>485125806.47</v>
          </cell>
          <cell r="H10">
            <v>24176657.580000043</v>
          </cell>
          <cell r="I10">
            <v>43.57090312009362</v>
          </cell>
          <cell r="J10">
            <v>-31311422.419999957</v>
          </cell>
          <cell r="K10">
            <v>106.59567722480492</v>
          </cell>
          <cell r="L10">
            <v>30017476.47000003</v>
          </cell>
        </row>
        <row r="11">
          <cell r="B11">
            <v>1799062500</v>
          </cell>
          <cell r="C11">
            <v>913240000</v>
          </cell>
          <cell r="D11">
            <v>152690000</v>
          </cell>
          <cell r="G11">
            <v>891965784.04</v>
          </cell>
          <cell r="H11">
            <v>59457728.339999914</v>
          </cell>
          <cell r="I11">
            <v>38.94015871373365</v>
          </cell>
          <cell r="J11">
            <v>-93232271.66000009</v>
          </cell>
          <cell r="K11">
            <v>97.6704682274101</v>
          </cell>
          <cell r="L11">
            <v>-21274215.96000004</v>
          </cell>
        </row>
        <row r="12">
          <cell r="B12">
            <v>146711940</v>
          </cell>
          <cell r="C12">
            <v>65572255</v>
          </cell>
          <cell r="D12">
            <v>12114314</v>
          </cell>
          <cell r="G12">
            <v>75888483.48</v>
          </cell>
          <cell r="H12">
            <v>4403558.140000001</v>
          </cell>
          <cell r="I12">
            <v>36.35004128174324</v>
          </cell>
          <cell r="J12">
            <v>-7710755.859999999</v>
          </cell>
          <cell r="K12">
            <v>115.73261203232983</v>
          </cell>
          <cell r="L12">
            <v>10316228.480000004</v>
          </cell>
        </row>
        <row r="13">
          <cell r="B13">
            <v>268906656</v>
          </cell>
          <cell r="C13">
            <v>134489010</v>
          </cell>
          <cell r="D13">
            <v>19697785</v>
          </cell>
          <cell r="G13">
            <v>135505541.33</v>
          </cell>
          <cell r="H13">
            <v>9310636.27000001</v>
          </cell>
          <cell r="I13">
            <v>47.26742763209168</v>
          </cell>
          <cell r="J13">
            <v>-10387148.72999999</v>
          </cell>
          <cell r="K13">
            <v>100.75584713576224</v>
          </cell>
          <cell r="L13">
            <v>1016531.3300000131</v>
          </cell>
        </row>
        <row r="14">
          <cell r="B14">
            <v>198030600</v>
          </cell>
          <cell r="C14">
            <v>93168300</v>
          </cell>
          <cell r="D14">
            <v>17786200</v>
          </cell>
          <cell r="G14">
            <v>87659826.9</v>
          </cell>
          <cell r="H14">
            <v>4995712.859999999</v>
          </cell>
          <cell r="I14">
            <v>28.087578347257985</v>
          </cell>
          <cell r="J14">
            <v>-12790487.14</v>
          </cell>
          <cell r="K14">
            <v>94.08761016354276</v>
          </cell>
          <cell r="L14">
            <v>-5508473.099999994</v>
          </cell>
        </row>
        <row r="15">
          <cell r="B15">
            <v>30000000</v>
          </cell>
          <cell r="C15">
            <v>14573760</v>
          </cell>
          <cell r="D15">
            <v>2814900</v>
          </cell>
          <cell r="G15">
            <v>13030318.37</v>
          </cell>
          <cell r="H15">
            <v>749792.1699999999</v>
          </cell>
          <cell r="I15">
            <v>26.636547301857966</v>
          </cell>
          <cell r="J15">
            <v>-2065107.83</v>
          </cell>
          <cell r="K15">
            <v>89.40944800792657</v>
          </cell>
          <cell r="L15">
            <v>-1543441.6300000008</v>
          </cell>
        </row>
        <row r="16">
          <cell r="B16">
            <v>29488489</v>
          </cell>
          <cell r="C16">
            <v>11629893</v>
          </cell>
          <cell r="D16">
            <v>3164927</v>
          </cell>
          <cell r="G16">
            <v>11159715.3</v>
          </cell>
          <cell r="H16">
            <v>512503.93000000156</v>
          </cell>
          <cell r="I16">
            <v>16.19323068115004</v>
          </cell>
          <cell r="J16">
            <v>-2652423.0699999984</v>
          </cell>
          <cell r="K16">
            <v>95.95716228859544</v>
          </cell>
          <cell r="L16">
            <v>-470177.69999999925</v>
          </cell>
        </row>
        <row r="17">
          <cell r="B17">
            <v>87319880</v>
          </cell>
          <cell r="C17">
            <v>42402200</v>
          </cell>
          <cell r="D17">
            <v>6992195</v>
          </cell>
          <cell r="G17">
            <v>50727704.08</v>
          </cell>
          <cell r="H17">
            <v>3596682.839999996</v>
          </cell>
          <cell r="I17">
            <v>51.43853739776989</v>
          </cell>
          <cell r="J17">
            <v>-3395512.160000004</v>
          </cell>
          <cell r="K17">
            <v>119.63460405356325</v>
          </cell>
          <cell r="L17">
            <v>8325504.079999998</v>
          </cell>
        </row>
        <row r="18">
          <cell r="B18">
            <v>8742979</v>
          </cell>
          <cell r="C18">
            <v>3427059</v>
          </cell>
          <cell r="D18">
            <v>618259</v>
          </cell>
          <cell r="G18">
            <v>4155510</v>
          </cell>
          <cell r="H18">
            <v>155004.58000000007</v>
          </cell>
          <cell r="I18">
            <v>25.071140088538957</v>
          </cell>
          <cell r="J18">
            <v>-463254.4199999999</v>
          </cell>
          <cell r="K18">
            <v>121.25586399300391</v>
          </cell>
          <cell r="L18">
            <v>728451</v>
          </cell>
        </row>
        <row r="19">
          <cell r="B19">
            <v>20371956</v>
          </cell>
          <cell r="C19">
            <v>6867303</v>
          </cell>
          <cell r="D19">
            <v>1330909</v>
          </cell>
          <cell r="G19">
            <v>7888641.93</v>
          </cell>
          <cell r="H19">
            <v>281952.7999999998</v>
          </cell>
          <cell r="I19">
            <v>21.184979589137935</v>
          </cell>
          <cell r="J19">
            <v>-1048956.2000000002</v>
          </cell>
          <cell r="K19">
            <v>114.8724896804466</v>
          </cell>
          <cell r="L19">
            <v>1021338.9299999997</v>
          </cell>
        </row>
        <row r="20">
          <cell r="B20">
            <v>40347468</v>
          </cell>
          <cell r="C20">
            <v>16462191</v>
          </cell>
          <cell r="D20">
            <v>3443430</v>
          </cell>
          <cell r="G20">
            <v>21597951.58</v>
          </cell>
          <cell r="H20">
            <v>1261453.75</v>
          </cell>
          <cell r="I20">
            <v>36.63364000429804</v>
          </cell>
          <cell r="J20">
            <v>-2181976.25</v>
          </cell>
          <cell r="K20">
            <v>131.1973089122827</v>
          </cell>
          <cell r="L20">
            <v>5135760.579999998</v>
          </cell>
        </row>
        <row r="21">
          <cell r="B21">
            <v>31549680</v>
          </cell>
          <cell r="C21">
            <v>13369620</v>
          </cell>
          <cell r="D21">
            <v>2539070</v>
          </cell>
          <cell r="G21">
            <v>17392070.77</v>
          </cell>
          <cell r="H21">
            <v>1037585.0199999996</v>
          </cell>
          <cell r="I21">
            <v>40.86476623330588</v>
          </cell>
          <cell r="J21">
            <v>-1501484.9800000004</v>
          </cell>
          <cell r="K21">
            <v>130.08650036425865</v>
          </cell>
          <cell r="L21">
            <v>4022450.7699999996</v>
          </cell>
        </row>
        <row r="22">
          <cell r="B22">
            <v>41928488</v>
          </cell>
          <cell r="C22">
            <v>18667814</v>
          </cell>
          <cell r="D22">
            <v>3357535</v>
          </cell>
          <cell r="G22">
            <v>24432007.95</v>
          </cell>
          <cell r="H22">
            <v>1116817.6799999997</v>
          </cell>
          <cell r="I22">
            <v>33.263024212703655</v>
          </cell>
          <cell r="J22">
            <v>-2240717.3200000003</v>
          </cell>
          <cell r="K22">
            <v>130.87771256988097</v>
          </cell>
          <cell r="L22">
            <v>5764193.949999999</v>
          </cell>
        </row>
        <row r="23">
          <cell r="B23">
            <v>22320700</v>
          </cell>
          <cell r="C23">
            <v>9289236</v>
          </cell>
          <cell r="D23">
            <v>1992240</v>
          </cell>
          <cell r="G23">
            <v>11070450.44</v>
          </cell>
          <cell r="H23">
            <v>659855.2299999986</v>
          </cell>
          <cell r="I23">
            <v>33.12127203549766</v>
          </cell>
          <cell r="J23">
            <v>-1332384.7700000014</v>
          </cell>
          <cell r="K23">
            <v>119.17503699981353</v>
          </cell>
          <cell r="L23">
            <v>1781214.4399999995</v>
          </cell>
        </row>
        <row r="24">
          <cell r="B24">
            <v>25837284</v>
          </cell>
          <cell r="C24">
            <v>9246337</v>
          </cell>
          <cell r="D24">
            <v>1751759</v>
          </cell>
          <cell r="G24">
            <v>10869995.61</v>
          </cell>
          <cell r="H24">
            <v>605397.5399999991</v>
          </cell>
          <cell r="I24">
            <v>34.55940800075805</v>
          </cell>
          <cell r="J24">
            <v>-1146361.460000001</v>
          </cell>
          <cell r="K24">
            <v>117.56001982190352</v>
          </cell>
          <cell r="L24">
            <v>1623658.6099999994</v>
          </cell>
        </row>
        <row r="25">
          <cell r="B25">
            <v>33043630</v>
          </cell>
          <cell r="C25">
            <v>12951470</v>
          </cell>
          <cell r="D25">
            <v>2619905</v>
          </cell>
          <cell r="G25">
            <v>17201675.43</v>
          </cell>
          <cell r="H25">
            <v>1046161.4100000001</v>
          </cell>
          <cell r="I25">
            <v>39.931272698819235</v>
          </cell>
          <cell r="J25">
            <v>-1573743.5899999999</v>
          </cell>
          <cell r="K25">
            <v>132.8163940463901</v>
          </cell>
          <cell r="L25">
            <v>4250205.43</v>
          </cell>
        </row>
        <row r="26">
          <cell r="B26">
            <v>22284310</v>
          </cell>
          <cell r="C26">
            <v>8567123</v>
          </cell>
          <cell r="D26">
            <v>1515156</v>
          </cell>
          <cell r="G26">
            <v>11002514.92</v>
          </cell>
          <cell r="H26">
            <v>531664.0399999991</v>
          </cell>
          <cell r="I26">
            <v>35.08972277442053</v>
          </cell>
          <cell r="J26">
            <v>-983491.9600000009</v>
          </cell>
          <cell r="K26">
            <v>128.4271851822368</v>
          </cell>
          <cell r="L26">
            <v>2435391.92</v>
          </cell>
        </row>
        <row r="27">
          <cell r="B27">
            <v>17697150</v>
          </cell>
          <cell r="C27">
            <v>7131436</v>
          </cell>
          <cell r="D27">
            <v>1591928</v>
          </cell>
          <cell r="G27">
            <v>8162031.89</v>
          </cell>
          <cell r="H27">
            <v>567825.0299999993</v>
          </cell>
          <cell r="I27">
            <v>35.669014553421974</v>
          </cell>
          <cell r="J27">
            <v>-1024102.9700000007</v>
          </cell>
          <cell r="K27">
            <v>114.45144975009241</v>
          </cell>
          <cell r="L27">
            <v>1030595.8899999997</v>
          </cell>
        </row>
        <row r="28">
          <cell r="B28">
            <v>31695399</v>
          </cell>
          <cell r="C28">
            <v>14533463</v>
          </cell>
          <cell r="D28">
            <v>2654938</v>
          </cell>
          <cell r="G28">
            <v>17260211.17</v>
          </cell>
          <cell r="H28">
            <v>1067115.040000001</v>
          </cell>
          <cell r="I28">
            <v>40.19359548132578</v>
          </cell>
          <cell r="J28">
            <v>-1587822.959999999</v>
          </cell>
          <cell r="K28">
            <v>118.7618612989898</v>
          </cell>
          <cell r="L28">
            <v>2726748.170000002</v>
          </cell>
        </row>
        <row r="29">
          <cell r="B29">
            <v>58735651</v>
          </cell>
          <cell r="C29">
            <v>24567270</v>
          </cell>
          <cell r="D29">
            <v>4568395</v>
          </cell>
          <cell r="G29">
            <v>29780825.55</v>
          </cell>
          <cell r="H29">
            <v>1800071.3000000007</v>
          </cell>
          <cell r="I29">
            <v>39.40270707764982</v>
          </cell>
          <cell r="J29">
            <v>-2768323.6999999993</v>
          </cell>
          <cell r="K29">
            <v>121.22155025772095</v>
          </cell>
          <cell r="L29">
            <v>5213555.550000001</v>
          </cell>
        </row>
        <row r="30">
          <cell r="B30">
            <v>26394087</v>
          </cell>
          <cell r="C30">
            <v>10470227</v>
          </cell>
          <cell r="D30">
            <v>2125329</v>
          </cell>
          <cell r="G30">
            <v>11263622.95</v>
          </cell>
          <cell r="H30">
            <v>610248.2699999996</v>
          </cell>
          <cell r="I30">
            <v>28.71312018045204</v>
          </cell>
          <cell r="J30">
            <v>-1515080.7300000004</v>
          </cell>
          <cell r="K30">
            <v>107.57763847908932</v>
          </cell>
          <cell r="L30">
            <v>793395.9499999993</v>
          </cell>
        </row>
        <row r="31">
          <cell r="B31">
            <v>28801924</v>
          </cell>
          <cell r="C31">
            <v>12875745</v>
          </cell>
          <cell r="D31">
            <v>2513406</v>
          </cell>
          <cell r="G31">
            <v>12393691.46</v>
          </cell>
          <cell r="H31">
            <v>953696.790000001</v>
          </cell>
          <cell r="I31">
            <v>37.94439855717703</v>
          </cell>
          <cell r="J31">
            <v>-1559709.209999999</v>
          </cell>
          <cell r="K31">
            <v>96.25611147160805</v>
          </cell>
          <cell r="L31">
            <v>-482053.5399999991</v>
          </cell>
        </row>
        <row r="32">
          <cell r="B32">
            <v>12498571</v>
          </cell>
          <cell r="C32">
            <v>4513436</v>
          </cell>
          <cell r="D32">
            <v>976581</v>
          </cell>
          <cell r="G32">
            <v>5083929.51</v>
          </cell>
          <cell r="H32">
            <v>334339.4500000002</v>
          </cell>
          <cell r="I32">
            <v>34.23571111868859</v>
          </cell>
          <cell r="J32">
            <v>-642241.5499999998</v>
          </cell>
          <cell r="K32">
            <v>112.63989364200577</v>
          </cell>
          <cell r="L32">
            <v>570493.5099999998</v>
          </cell>
        </row>
        <row r="33">
          <cell r="B33">
            <v>24220261</v>
          </cell>
          <cell r="C33">
            <v>8822367</v>
          </cell>
          <cell r="D33">
            <v>1927617</v>
          </cell>
          <cell r="G33">
            <v>9862741.24</v>
          </cell>
          <cell r="H33">
            <v>652466.9399999995</v>
          </cell>
          <cell r="I33">
            <v>33.84837029347632</v>
          </cell>
          <cell r="J33">
            <v>-1275150.0600000005</v>
          </cell>
          <cell r="K33">
            <v>111.79246159222349</v>
          </cell>
          <cell r="L33">
            <v>1040374.2400000002</v>
          </cell>
        </row>
        <row r="34">
          <cell r="B34">
            <v>19306060</v>
          </cell>
          <cell r="C34">
            <v>7377720</v>
          </cell>
          <cell r="D34">
            <v>1350235</v>
          </cell>
          <cell r="G34">
            <v>8504984.35</v>
          </cell>
          <cell r="H34">
            <v>512648.69999999925</v>
          </cell>
          <cell r="I34">
            <v>37.96736864323612</v>
          </cell>
          <cell r="J34">
            <v>-837586.3000000007</v>
          </cell>
          <cell r="K34">
            <v>115.27930512407627</v>
          </cell>
          <cell r="L34">
            <v>1127264.3499999996</v>
          </cell>
        </row>
        <row r="35">
          <cell r="B35">
            <v>45725508</v>
          </cell>
          <cell r="C35">
            <v>18894136</v>
          </cell>
          <cell r="D35">
            <v>4148131</v>
          </cell>
          <cell r="G35">
            <v>19987645.38</v>
          </cell>
          <cell r="H35">
            <v>1031248.9399999976</v>
          </cell>
          <cell r="I35">
            <v>24.86056828967064</v>
          </cell>
          <cell r="J35">
            <v>-3116882.0600000024</v>
          </cell>
          <cell r="K35">
            <v>105.78755958991721</v>
          </cell>
          <cell r="L35">
            <v>1093509.379999999</v>
          </cell>
        </row>
        <row r="36">
          <cell r="B36">
            <v>3890509571</v>
          </cell>
          <cell r="C36">
            <v>1938217701</v>
          </cell>
          <cell r="D36">
            <v>311773224</v>
          </cell>
          <cell r="G36">
            <v>1998973682.1000001</v>
          </cell>
          <cell r="H36">
            <v>121428824.63999996</v>
          </cell>
          <cell r="I36">
            <v>38.94780413856193</v>
          </cell>
          <cell r="J36">
            <v>-190344399.36</v>
          </cell>
          <cell r="K36">
            <v>103.13463142291259</v>
          </cell>
          <cell r="L36">
            <v>60755981.10000001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zoomScalePageLayoutView="0" workbookViewId="0" topLeftCell="A1">
      <pane xSplit="1" ySplit="9" topLeftCell="B28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2" sqref="A2:J2"/>
    </sheetView>
  </sheetViews>
  <sheetFormatPr defaultColWidth="11.421875" defaultRowHeight="12.75"/>
  <cols>
    <col min="1" max="1" width="28.5742187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11.06.2015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11.06.2015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червень</v>
      </c>
      <c r="E8" s="21" t="s">
        <v>10</v>
      </c>
      <c r="F8" s="22" t="str">
        <f>'[1]вспомогат'!H8</f>
        <v>за червень</v>
      </c>
      <c r="G8" s="23" t="str">
        <f>'[1]вспомогат'!I8</f>
        <v>за червень</v>
      </c>
      <c r="H8" s="24"/>
      <c r="I8" s="23" t="str">
        <f>'[1]вспомогат'!K8</f>
        <v>за 6 місяців</v>
      </c>
      <c r="J8" s="24"/>
    </row>
    <row r="9" spans="1:10" ht="12.75">
      <c r="A9" s="25"/>
      <c r="B9" s="26" t="str">
        <f>'[1]вспомогат'!B9</f>
        <v> рік </v>
      </c>
      <c r="C9" s="27" t="str">
        <f>'[1]вспомогат'!C9</f>
        <v>6 міс.   </v>
      </c>
      <c r="D9" s="28"/>
      <c r="E9" s="29"/>
      <c r="F9" s="28"/>
      <c r="G9" s="27" t="s">
        <v>11</v>
      </c>
      <c r="H9" s="30" t="s">
        <v>12</v>
      </c>
      <c r="I9" s="31" t="s">
        <v>11</v>
      </c>
      <c r="J9" s="32" t="s">
        <v>12</v>
      </c>
    </row>
    <row r="10" spans="1:10" ht="12.75">
      <c r="A10" s="33" t="s">
        <v>13</v>
      </c>
      <c r="B10" s="34">
        <f>'[1]вспомогат'!B10</f>
        <v>819488400</v>
      </c>
      <c r="C10" s="34">
        <f>'[1]вспомогат'!C10</f>
        <v>455108330</v>
      </c>
      <c r="D10" s="34">
        <f>'[1]вспомогат'!D10</f>
        <v>55488080</v>
      </c>
      <c r="E10" s="34">
        <f>'[1]вспомогат'!G10</f>
        <v>485125806.47</v>
      </c>
      <c r="F10" s="34">
        <f>'[1]вспомогат'!H10</f>
        <v>24176657.580000043</v>
      </c>
      <c r="G10" s="35">
        <f>'[1]вспомогат'!I10</f>
        <v>43.57090312009362</v>
      </c>
      <c r="H10" s="36">
        <f>'[1]вспомогат'!J10</f>
        <v>-31311422.419999957</v>
      </c>
      <c r="I10" s="37">
        <f>'[1]вспомогат'!K10</f>
        <v>106.59567722480492</v>
      </c>
      <c r="J10" s="38">
        <f>'[1]вспомогат'!L10</f>
        <v>30017476.47000003</v>
      </c>
    </row>
    <row r="11" spans="1:10" ht="12.75">
      <c r="A11" s="33"/>
      <c r="B11" s="34"/>
      <c r="C11" s="34"/>
      <c r="D11" s="39"/>
      <c r="E11" s="34"/>
      <c r="F11" s="39"/>
      <c r="G11" s="40"/>
      <c r="H11" s="36"/>
      <c r="I11" s="37"/>
      <c r="J11" s="38"/>
    </row>
    <row r="12" spans="1:10" ht="12.75">
      <c r="A12" s="33" t="s">
        <v>14</v>
      </c>
      <c r="B12" s="34">
        <f>'[1]вспомогат'!B11</f>
        <v>1799062500</v>
      </c>
      <c r="C12" s="34">
        <f>'[1]вспомогат'!C11</f>
        <v>913240000</v>
      </c>
      <c r="D12" s="39">
        <f>'[1]вспомогат'!D11</f>
        <v>152690000</v>
      </c>
      <c r="E12" s="34">
        <f>'[1]вспомогат'!G11</f>
        <v>891965784.04</v>
      </c>
      <c r="F12" s="39">
        <f>'[1]вспомогат'!H11</f>
        <v>59457728.339999914</v>
      </c>
      <c r="G12" s="40">
        <f>'[1]вспомогат'!I11</f>
        <v>38.94015871373365</v>
      </c>
      <c r="H12" s="36">
        <f>'[1]вспомогат'!J11</f>
        <v>-93232271.66000009</v>
      </c>
      <c r="I12" s="37">
        <f>'[1]вспомогат'!K11</f>
        <v>97.6704682274101</v>
      </c>
      <c r="J12" s="38">
        <f>'[1]вспомогат'!L11</f>
        <v>-21274215.96000004</v>
      </c>
    </row>
    <row r="13" spans="1:10" ht="12.75">
      <c r="A13" s="33" t="s">
        <v>15</v>
      </c>
      <c r="B13" s="34">
        <f>'[1]вспомогат'!B12</f>
        <v>146711940</v>
      </c>
      <c r="C13" s="34">
        <f>'[1]вспомогат'!C12</f>
        <v>65572255</v>
      </c>
      <c r="D13" s="39">
        <f>'[1]вспомогат'!D12</f>
        <v>12114314</v>
      </c>
      <c r="E13" s="34">
        <f>'[1]вспомогат'!G12</f>
        <v>75888483.48</v>
      </c>
      <c r="F13" s="39">
        <f>'[1]вспомогат'!H12</f>
        <v>4403558.140000001</v>
      </c>
      <c r="G13" s="40">
        <f>'[1]вспомогат'!I12</f>
        <v>36.35004128174324</v>
      </c>
      <c r="H13" s="36">
        <f>'[1]вспомогат'!J12</f>
        <v>-7710755.859999999</v>
      </c>
      <c r="I13" s="37">
        <f>'[1]вспомогат'!K12</f>
        <v>115.73261203232983</v>
      </c>
      <c r="J13" s="38">
        <f>'[1]вспомогат'!L12</f>
        <v>10316228.480000004</v>
      </c>
    </row>
    <row r="14" spans="1:10" ht="12.75">
      <c r="A14" s="33" t="s">
        <v>16</v>
      </c>
      <c r="B14" s="34">
        <f>'[1]вспомогат'!B13</f>
        <v>268906656</v>
      </c>
      <c r="C14" s="34">
        <f>'[1]вспомогат'!C13</f>
        <v>134489010</v>
      </c>
      <c r="D14" s="39">
        <f>'[1]вспомогат'!D13</f>
        <v>19697785</v>
      </c>
      <c r="E14" s="34">
        <f>'[1]вспомогат'!G13</f>
        <v>135505541.33</v>
      </c>
      <c r="F14" s="39">
        <f>'[1]вспомогат'!H13</f>
        <v>9310636.27000001</v>
      </c>
      <c r="G14" s="40">
        <f>'[1]вспомогат'!I13</f>
        <v>47.26742763209168</v>
      </c>
      <c r="H14" s="36">
        <f>'[1]вспомогат'!J13</f>
        <v>-10387148.72999999</v>
      </c>
      <c r="I14" s="37">
        <f>'[1]вспомогат'!K13</f>
        <v>100.75584713576224</v>
      </c>
      <c r="J14" s="38">
        <f>'[1]вспомогат'!L13</f>
        <v>1016531.3300000131</v>
      </c>
    </row>
    <row r="15" spans="1:10" ht="12.75">
      <c r="A15" s="33" t="s">
        <v>17</v>
      </c>
      <c r="B15" s="34">
        <f>'[1]вспомогат'!B14</f>
        <v>198030600</v>
      </c>
      <c r="C15" s="34">
        <f>'[1]вспомогат'!C14</f>
        <v>93168300</v>
      </c>
      <c r="D15" s="39">
        <f>'[1]вспомогат'!D14</f>
        <v>17786200</v>
      </c>
      <c r="E15" s="34">
        <f>'[1]вспомогат'!G14</f>
        <v>87659826.9</v>
      </c>
      <c r="F15" s="39">
        <f>'[1]вспомогат'!H14</f>
        <v>4995712.859999999</v>
      </c>
      <c r="G15" s="40">
        <f>'[1]вспомогат'!I14</f>
        <v>28.087578347257985</v>
      </c>
      <c r="H15" s="36">
        <f>'[1]вспомогат'!J14</f>
        <v>-12790487.14</v>
      </c>
      <c r="I15" s="37">
        <f>'[1]вспомогат'!K14</f>
        <v>94.08761016354276</v>
      </c>
      <c r="J15" s="38">
        <f>'[1]вспомогат'!L14</f>
        <v>-5508473.099999994</v>
      </c>
    </row>
    <row r="16" spans="1:10" ht="12.75">
      <c r="A16" s="33" t="s">
        <v>18</v>
      </c>
      <c r="B16" s="34">
        <f>'[1]вспомогат'!B15</f>
        <v>30000000</v>
      </c>
      <c r="C16" s="34">
        <f>'[1]вспомогат'!C15</f>
        <v>14573760</v>
      </c>
      <c r="D16" s="39">
        <f>'[1]вспомогат'!D15</f>
        <v>2814900</v>
      </c>
      <c r="E16" s="34">
        <f>'[1]вспомогат'!G15</f>
        <v>13030318.37</v>
      </c>
      <c r="F16" s="39">
        <f>'[1]вспомогат'!H15</f>
        <v>749792.1699999999</v>
      </c>
      <c r="G16" s="40">
        <f>'[1]вспомогат'!I15</f>
        <v>26.636547301857966</v>
      </c>
      <c r="H16" s="36">
        <f>'[1]вспомогат'!J15</f>
        <v>-2065107.83</v>
      </c>
      <c r="I16" s="37">
        <f>'[1]вспомогат'!K15</f>
        <v>89.40944800792657</v>
      </c>
      <c r="J16" s="38">
        <f>'[1]вспомогат'!L15</f>
        <v>-1543441.6300000008</v>
      </c>
    </row>
    <row r="17" spans="1:10" ht="20.25" customHeight="1">
      <c r="A17" s="41" t="s">
        <v>19</v>
      </c>
      <c r="B17" s="42">
        <f>SUM(B12:B16)</f>
        <v>2442711696</v>
      </c>
      <c r="C17" s="42">
        <f>SUM(C12:C16)</f>
        <v>1221043325</v>
      </c>
      <c r="D17" s="42">
        <f>SUM(D12:D16)</f>
        <v>205103199</v>
      </c>
      <c r="E17" s="42">
        <f>SUM(E12:E16)</f>
        <v>1204049954.12</v>
      </c>
      <c r="F17" s="42">
        <f>SUM(F12:F16)</f>
        <v>78917427.77999993</v>
      </c>
      <c r="G17" s="43">
        <f>F17/D17*100</f>
        <v>38.476936568892775</v>
      </c>
      <c r="H17" s="42">
        <f>SUM(H12:H16)</f>
        <v>-126185771.22000007</v>
      </c>
      <c r="I17" s="44">
        <f>E17/C17*100</f>
        <v>98.6082909154759</v>
      </c>
      <c r="J17" s="42">
        <f>SUM(J12:J16)</f>
        <v>-16993370.880000018</v>
      </c>
    </row>
    <row r="18" spans="1:10" ht="20.25" customHeight="1">
      <c r="A18" s="33" t="s">
        <v>20</v>
      </c>
      <c r="B18" s="45">
        <f>'[1]вспомогат'!B16</f>
        <v>29488489</v>
      </c>
      <c r="C18" s="45">
        <f>'[1]вспомогат'!C16</f>
        <v>11629893</v>
      </c>
      <c r="D18" s="46">
        <f>'[1]вспомогат'!D16</f>
        <v>3164927</v>
      </c>
      <c r="E18" s="45">
        <f>'[1]вспомогат'!G16</f>
        <v>11159715.3</v>
      </c>
      <c r="F18" s="46">
        <f>'[1]вспомогат'!H16</f>
        <v>512503.93000000156</v>
      </c>
      <c r="G18" s="47">
        <f>'[1]вспомогат'!I16</f>
        <v>16.19323068115004</v>
      </c>
      <c r="H18" s="48">
        <f>'[1]вспомогат'!J16</f>
        <v>-2652423.0699999984</v>
      </c>
      <c r="I18" s="49">
        <f>'[1]вспомогат'!K16</f>
        <v>95.95716228859544</v>
      </c>
      <c r="J18" s="50">
        <f>'[1]вспомогат'!L16</f>
        <v>-470177.69999999925</v>
      </c>
    </row>
    <row r="19" spans="1:10" ht="12.75">
      <c r="A19" s="33" t="s">
        <v>21</v>
      </c>
      <c r="B19" s="34">
        <f>'[1]вспомогат'!B17</f>
        <v>87319880</v>
      </c>
      <c r="C19" s="34">
        <f>'[1]вспомогат'!C17</f>
        <v>42402200</v>
      </c>
      <c r="D19" s="39">
        <f>'[1]вспомогат'!D17</f>
        <v>6992195</v>
      </c>
      <c r="E19" s="34">
        <f>'[1]вспомогат'!G17</f>
        <v>50727704.08</v>
      </c>
      <c r="F19" s="39">
        <f>'[1]вспомогат'!H17</f>
        <v>3596682.839999996</v>
      </c>
      <c r="G19" s="40">
        <f>'[1]вспомогат'!I17</f>
        <v>51.43853739776989</v>
      </c>
      <c r="H19" s="36">
        <f>'[1]вспомогат'!J17</f>
        <v>-3395512.160000004</v>
      </c>
      <c r="I19" s="37">
        <f>'[1]вспомогат'!K17</f>
        <v>119.63460405356325</v>
      </c>
      <c r="J19" s="38">
        <f>'[1]вспомогат'!L17</f>
        <v>8325504.079999998</v>
      </c>
    </row>
    <row r="20" spans="1:10" ht="12.75">
      <c r="A20" s="33" t="s">
        <v>22</v>
      </c>
      <c r="B20" s="34">
        <f>'[1]вспомогат'!B18</f>
        <v>8742979</v>
      </c>
      <c r="C20" s="34">
        <f>'[1]вспомогат'!C18</f>
        <v>3427059</v>
      </c>
      <c r="D20" s="39">
        <f>'[1]вспомогат'!D18</f>
        <v>618259</v>
      </c>
      <c r="E20" s="34">
        <f>'[1]вспомогат'!G18</f>
        <v>4155510</v>
      </c>
      <c r="F20" s="39">
        <f>'[1]вспомогат'!H18</f>
        <v>155004.58000000007</v>
      </c>
      <c r="G20" s="40">
        <f>'[1]вспомогат'!I18</f>
        <v>25.071140088538957</v>
      </c>
      <c r="H20" s="36">
        <f>'[1]вспомогат'!J18</f>
        <v>-463254.4199999999</v>
      </c>
      <c r="I20" s="37">
        <f>'[1]вспомогат'!K18</f>
        <v>121.25586399300391</v>
      </c>
      <c r="J20" s="38">
        <f>'[1]вспомогат'!L18</f>
        <v>728451</v>
      </c>
    </row>
    <row r="21" spans="1:10" ht="12.75">
      <c r="A21" s="33" t="s">
        <v>23</v>
      </c>
      <c r="B21" s="34">
        <f>'[1]вспомогат'!B19</f>
        <v>20371956</v>
      </c>
      <c r="C21" s="34">
        <f>'[1]вспомогат'!C19</f>
        <v>6867303</v>
      </c>
      <c r="D21" s="39">
        <f>'[1]вспомогат'!D19</f>
        <v>1330909</v>
      </c>
      <c r="E21" s="34">
        <f>'[1]вспомогат'!G19</f>
        <v>7888641.93</v>
      </c>
      <c r="F21" s="39">
        <f>'[1]вспомогат'!H19</f>
        <v>281952.7999999998</v>
      </c>
      <c r="G21" s="40">
        <f>'[1]вспомогат'!I19</f>
        <v>21.184979589137935</v>
      </c>
      <c r="H21" s="36">
        <f>'[1]вспомогат'!J19</f>
        <v>-1048956.2000000002</v>
      </c>
      <c r="I21" s="37">
        <f>'[1]вспомогат'!K19</f>
        <v>114.8724896804466</v>
      </c>
      <c r="J21" s="38">
        <f>'[1]вспомогат'!L19</f>
        <v>1021338.9299999997</v>
      </c>
    </row>
    <row r="22" spans="1:10" ht="12.75">
      <c r="A22" s="33" t="s">
        <v>24</v>
      </c>
      <c r="B22" s="34">
        <f>'[1]вспомогат'!B20</f>
        <v>40347468</v>
      </c>
      <c r="C22" s="34">
        <f>'[1]вспомогат'!C20</f>
        <v>16462191</v>
      </c>
      <c r="D22" s="39">
        <f>'[1]вспомогат'!D20</f>
        <v>3443430</v>
      </c>
      <c r="E22" s="34">
        <f>'[1]вспомогат'!G20</f>
        <v>21597951.58</v>
      </c>
      <c r="F22" s="39">
        <f>'[1]вспомогат'!H20</f>
        <v>1261453.75</v>
      </c>
      <c r="G22" s="40">
        <f>'[1]вспомогат'!I20</f>
        <v>36.63364000429804</v>
      </c>
      <c r="H22" s="36">
        <f>'[1]вспомогат'!J20</f>
        <v>-2181976.25</v>
      </c>
      <c r="I22" s="37">
        <f>'[1]вспомогат'!K20</f>
        <v>131.1973089122827</v>
      </c>
      <c r="J22" s="38">
        <f>'[1]вспомогат'!L20</f>
        <v>5135760.579999998</v>
      </c>
    </row>
    <row r="23" spans="1:10" ht="12.75">
      <c r="A23" s="33" t="s">
        <v>25</v>
      </c>
      <c r="B23" s="34">
        <f>'[1]вспомогат'!B21</f>
        <v>31549680</v>
      </c>
      <c r="C23" s="34">
        <f>'[1]вспомогат'!C21</f>
        <v>13369620</v>
      </c>
      <c r="D23" s="39">
        <f>'[1]вспомогат'!D21</f>
        <v>2539070</v>
      </c>
      <c r="E23" s="34">
        <f>'[1]вспомогат'!G21</f>
        <v>17392070.77</v>
      </c>
      <c r="F23" s="39">
        <f>'[1]вспомогат'!H21</f>
        <v>1037585.0199999996</v>
      </c>
      <c r="G23" s="40">
        <f>'[1]вспомогат'!I21</f>
        <v>40.86476623330588</v>
      </c>
      <c r="H23" s="36">
        <f>'[1]вспомогат'!J21</f>
        <v>-1501484.9800000004</v>
      </c>
      <c r="I23" s="37">
        <f>'[1]вспомогат'!K21</f>
        <v>130.08650036425865</v>
      </c>
      <c r="J23" s="38">
        <f>'[1]вспомогат'!L21</f>
        <v>4022450.7699999996</v>
      </c>
    </row>
    <row r="24" spans="1:10" ht="12.75">
      <c r="A24" s="33" t="s">
        <v>26</v>
      </c>
      <c r="B24" s="34">
        <f>'[1]вспомогат'!B22</f>
        <v>41928488</v>
      </c>
      <c r="C24" s="34">
        <f>'[1]вспомогат'!C22</f>
        <v>18667814</v>
      </c>
      <c r="D24" s="39">
        <f>'[1]вспомогат'!D22</f>
        <v>3357535</v>
      </c>
      <c r="E24" s="34">
        <f>'[1]вспомогат'!G22</f>
        <v>24432007.95</v>
      </c>
      <c r="F24" s="39">
        <f>'[1]вспомогат'!H22</f>
        <v>1116817.6799999997</v>
      </c>
      <c r="G24" s="40">
        <f>'[1]вспомогат'!I22</f>
        <v>33.263024212703655</v>
      </c>
      <c r="H24" s="36">
        <f>'[1]вспомогат'!J22</f>
        <v>-2240717.3200000003</v>
      </c>
      <c r="I24" s="37">
        <f>'[1]вспомогат'!K22</f>
        <v>130.87771256988097</v>
      </c>
      <c r="J24" s="38">
        <f>'[1]вспомогат'!L22</f>
        <v>5764193.949999999</v>
      </c>
    </row>
    <row r="25" spans="1:10" ht="12.75">
      <c r="A25" s="33" t="s">
        <v>27</v>
      </c>
      <c r="B25" s="34">
        <f>'[1]вспомогат'!B23</f>
        <v>22320700</v>
      </c>
      <c r="C25" s="34">
        <f>'[1]вспомогат'!C23</f>
        <v>9289236</v>
      </c>
      <c r="D25" s="39">
        <f>'[1]вспомогат'!D23</f>
        <v>1992240</v>
      </c>
      <c r="E25" s="34">
        <f>'[1]вспомогат'!G23</f>
        <v>11070450.44</v>
      </c>
      <c r="F25" s="39">
        <f>'[1]вспомогат'!H23</f>
        <v>659855.2299999986</v>
      </c>
      <c r="G25" s="40">
        <f>'[1]вспомогат'!I23</f>
        <v>33.12127203549766</v>
      </c>
      <c r="H25" s="36">
        <f>'[1]вспомогат'!J23</f>
        <v>-1332384.7700000014</v>
      </c>
      <c r="I25" s="37">
        <f>'[1]вспомогат'!K23</f>
        <v>119.17503699981353</v>
      </c>
      <c r="J25" s="38">
        <f>'[1]вспомогат'!L23</f>
        <v>1781214.4399999995</v>
      </c>
    </row>
    <row r="26" spans="1:10" ht="12.75">
      <c r="A26" s="33" t="s">
        <v>28</v>
      </c>
      <c r="B26" s="34">
        <f>'[1]вспомогат'!B24</f>
        <v>25837284</v>
      </c>
      <c r="C26" s="34">
        <f>'[1]вспомогат'!C24</f>
        <v>9246337</v>
      </c>
      <c r="D26" s="39">
        <f>'[1]вспомогат'!D24</f>
        <v>1751759</v>
      </c>
      <c r="E26" s="34">
        <f>'[1]вспомогат'!G24</f>
        <v>10869995.61</v>
      </c>
      <c r="F26" s="39">
        <f>'[1]вспомогат'!H24</f>
        <v>605397.5399999991</v>
      </c>
      <c r="G26" s="40">
        <f>'[1]вспомогат'!I24</f>
        <v>34.55940800075805</v>
      </c>
      <c r="H26" s="36">
        <f>'[1]вспомогат'!J24</f>
        <v>-1146361.460000001</v>
      </c>
      <c r="I26" s="37">
        <f>'[1]вспомогат'!K24</f>
        <v>117.56001982190352</v>
      </c>
      <c r="J26" s="38">
        <f>'[1]вспомогат'!L24</f>
        <v>1623658.6099999994</v>
      </c>
    </row>
    <row r="27" spans="1:10" ht="12.75">
      <c r="A27" s="33" t="s">
        <v>29</v>
      </c>
      <c r="B27" s="34">
        <f>'[1]вспомогат'!B25</f>
        <v>33043630</v>
      </c>
      <c r="C27" s="34">
        <f>'[1]вспомогат'!C25</f>
        <v>12951470</v>
      </c>
      <c r="D27" s="39">
        <f>'[1]вспомогат'!D25</f>
        <v>2619905</v>
      </c>
      <c r="E27" s="34">
        <f>'[1]вспомогат'!G25</f>
        <v>17201675.43</v>
      </c>
      <c r="F27" s="39">
        <f>'[1]вспомогат'!H25</f>
        <v>1046161.4100000001</v>
      </c>
      <c r="G27" s="40">
        <f>'[1]вспомогат'!I25</f>
        <v>39.931272698819235</v>
      </c>
      <c r="H27" s="36">
        <f>'[1]вспомогат'!J25</f>
        <v>-1573743.5899999999</v>
      </c>
      <c r="I27" s="37">
        <f>'[1]вспомогат'!K25</f>
        <v>132.8163940463901</v>
      </c>
      <c r="J27" s="38">
        <f>'[1]вспомогат'!L25</f>
        <v>4250205.43</v>
      </c>
    </row>
    <row r="28" spans="1:10" ht="12.75">
      <c r="A28" s="33" t="s">
        <v>30</v>
      </c>
      <c r="B28" s="34">
        <f>'[1]вспомогат'!B26</f>
        <v>22284310</v>
      </c>
      <c r="C28" s="34">
        <f>'[1]вспомогат'!C26</f>
        <v>8567123</v>
      </c>
      <c r="D28" s="39">
        <f>'[1]вспомогат'!D26</f>
        <v>1515156</v>
      </c>
      <c r="E28" s="34">
        <f>'[1]вспомогат'!G26</f>
        <v>11002514.92</v>
      </c>
      <c r="F28" s="39">
        <f>'[1]вспомогат'!H26</f>
        <v>531664.0399999991</v>
      </c>
      <c r="G28" s="40">
        <f>'[1]вспомогат'!I26</f>
        <v>35.08972277442053</v>
      </c>
      <c r="H28" s="36">
        <f>'[1]вспомогат'!J26</f>
        <v>-983491.9600000009</v>
      </c>
      <c r="I28" s="37">
        <f>'[1]вспомогат'!K26</f>
        <v>128.4271851822368</v>
      </c>
      <c r="J28" s="38">
        <f>'[1]вспомогат'!L26</f>
        <v>2435391.92</v>
      </c>
    </row>
    <row r="29" spans="1:10" ht="12.75">
      <c r="A29" s="33" t="s">
        <v>31</v>
      </c>
      <c r="B29" s="34">
        <f>'[1]вспомогат'!B27</f>
        <v>17697150</v>
      </c>
      <c r="C29" s="34">
        <f>'[1]вспомогат'!C27</f>
        <v>7131436</v>
      </c>
      <c r="D29" s="39">
        <f>'[1]вспомогат'!D27</f>
        <v>1591928</v>
      </c>
      <c r="E29" s="34">
        <f>'[1]вспомогат'!G27</f>
        <v>8162031.89</v>
      </c>
      <c r="F29" s="39">
        <f>'[1]вспомогат'!H27</f>
        <v>567825.0299999993</v>
      </c>
      <c r="G29" s="40">
        <f>'[1]вспомогат'!I27</f>
        <v>35.669014553421974</v>
      </c>
      <c r="H29" s="36">
        <f>'[1]вспомогат'!J27</f>
        <v>-1024102.9700000007</v>
      </c>
      <c r="I29" s="37">
        <f>'[1]вспомогат'!K27</f>
        <v>114.45144975009241</v>
      </c>
      <c r="J29" s="38">
        <f>'[1]вспомогат'!L27</f>
        <v>1030595.8899999997</v>
      </c>
    </row>
    <row r="30" spans="1:10" ht="12.75">
      <c r="A30" s="33" t="s">
        <v>32</v>
      </c>
      <c r="B30" s="34">
        <f>'[1]вспомогат'!B28</f>
        <v>31695399</v>
      </c>
      <c r="C30" s="34">
        <f>'[1]вспомогат'!C28</f>
        <v>14533463</v>
      </c>
      <c r="D30" s="39">
        <f>'[1]вспомогат'!D28</f>
        <v>2654938</v>
      </c>
      <c r="E30" s="34">
        <f>'[1]вспомогат'!G28</f>
        <v>17260211.17</v>
      </c>
      <c r="F30" s="39">
        <f>'[1]вспомогат'!H28</f>
        <v>1067115.040000001</v>
      </c>
      <c r="G30" s="40">
        <f>'[1]вспомогат'!I28</f>
        <v>40.19359548132578</v>
      </c>
      <c r="H30" s="36">
        <f>'[1]вспомогат'!J28</f>
        <v>-1587822.959999999</v>
      </c>
      <c r="I30" s="37">
        <f>'[1]вспомогат'!K28</f>
        <v>118.7618612989898</v>
      </c>
      <c r="J30" s="38">
        <f>'[1]вспомогат'!L28</f>
        <v>2726748.170000002</v>
      </c>
    </row>
    <row r="31" spans="1:10" ht="12.75">
      <c r="A31" s="33" t="s">
        <v>33</v>
      </c>
      <c r="B31" s="34">
        <f>'[1]вспомогат'!B29</f>
        <v>58735651</v>
      </c>
      <c r="C31" s="34">
        <f>'[1]вспомогат'!C29</f>
        <v>24567270</v>
      </c>
      <c r="D31" s="39">
        <f>'[1]вспомогат'!D29</f>
        <v>4568395</v>
      </c>
      <c r="E31" s="34">
        <f>'[1]вспомогат'!G29</f>
        <v>29780825.55</v>
      </c>
      <c r="F31" s="39">
        <f>'[1]вспомогат'!H29</f>
        <v>1800071.3000000007</v>
      </c>
      <c r="G31" s="40">
        <f>'[1]вспомогат'!I29</f>
        <v>39.40270707764982</v>
      </c>
      <c r="H31" s="36">
        <f>'[1]вспомогат'!J29</f>
        <v>-2768323.6999999993</v>
      </c>
      <c r="I31" s="37">
        <f>'[1]вспомогат'!K29</f>
        <v>121.22155025772095</v>
      </c>
      <c r="J31" s="38">
        <f>'[1]вспомогат'!L29</f>
        <v>5213555.550000001</v>
      </c>
    </row>
    <row r="32" spans="1:10" ht="12.75">
      <c r="A32" s="33" t="s">
        <v>34</v>
      </c>
      <c r="B32" s="34">
        <f>'[1]вспомогат'!B30</f>
        <v>26394087</v>
      </c>
      <c r="C32" s="34">
        <f>'[1]вспомогат'!C30</f>
        <v>10470227</v>
      </c>
      <c r="D32" s="39">
        <f>'[1]вспомогат'!D30</f>
        <v>2125329</v>
      </c>
      <c r="E32" s="34">
        <f>'[1]вспомогат'!G30</f>
        <v>11263622.95</v>
      </c>
      <c r="F32" s="39">
        <f>'[1]вспомогат'!H30</f>
        <v>610248.2699999996</v>
      </c>
      <c r="G32" s="40">
        <f>'[1]вспомогат'!I30</f>
        <v>28.71312018045204</v>
      </c>
      <c r="H32" s="36">
        <f>'[1]вспомогат'!J30</f>
        <v>-1515080.7300000004</v>
      </c>
      <c r="I32" s="37">
        <f>'[1]вспомогат'!K30</f>
        <v>107.57763847908932</v>
      </c>
      <c r="J32" s="38">
        <f>'[1]вспомогат'!L30</f>
        <v>793395.9499999993</v>
      </c>
    </row>
    <row r="33" spans="1:10" ht="12.75">
      <c r="A33" s="33" t="s">
        <v>35</v>
      </c>
      <c r="B33" s="34">
        <f>'[1]вспомогат'!B31</f>
        <v>28801924</v>
      </c>
      <c r="C33" s="34">
        <f>'[1]вспомогат'!C31</f>
        <v>12875745</v>
      </c>
      <c r="D33" s="39">
        <f>'[1]вспомогат'!D31</f>
        <v>2513406</v>
      </c>
      <c r="E33" s="34">
        <f>'[1]вспомогат'!G31</f>
        <v>12393691.46</v>
      </c>
      <c r="F33" s="39">
        <f>'[1]вспомогат'!H31</f>
        <v>953696.790000001</v>
      </c>
      <c r="G33" s="40">
        <f>'[1]вспомогат'!I31</f>
        <v>37.94439855717703</v>
      </c>
      <c r="H33" s="36">
        <f>'[1]вспомогат'!J31</f>
        <v>-1559709.209999999</v>
      </c>
      <c r="I33" s="37">
        <f>'[1]вспомогат'!K31</f>
        <v>96.25611147160805</v>
      </c>
      <c r="J33" s="38">
        <f>'[1]вспомогат'!L31</f>
        <v>-482053.5399999991</v>
      </c>
    </row>
    <row r="34" spans="1:10" ht="12.75">
      <c r="A34" s="33" t="s">
        <v>36</v>
      </c>
      <c r="B34" s="34">
        <f>'[1]вспомогат'!B32</f>
        <v>12498571</v>
      </c>
      <c r="C34" s="34">
        <f>'[1]вспомогат'!C32</f>
        <v>4513436</v>
      </c>
      <c r="D34" s="39">
        <f>'[1]вспомогат'!D32</f>
        <v>976581</v>
      </c>
      <c r="E34" s="34">
        <f>'[1]вспомогат'!G32</f>
        <v>5083929.51</v>
      </c>
      <c r="F34" s="39">
        <f>'[1]вспомогат'!H32</f>
        <v>334339.4500000002</v>
      </c>
      <c r="G34" s="40">
        <f>'[1]вспомогат'!I32</f>
        <v>34.23571111868859</v>
      </c>
      <c r="H34" s="36">
        <f>'[1]вспомогат'!J32</f>
        <v>-642241.5499999998</v>
      </c>
      <c r="I34" s="37">
        <f>'[1]вспомогат'!K32</f>
        <v>112.63989364200577</v>
      </c>
      <c r="J34" s="38">
        <f>'[1]вспомогат'!L32</f>
        <v>570493.5099999998</v>
      </c>
    </row>
    <row r="35" spans="1:10" ht="12.75">
      <c r="A35" s="33" t="s">
        <v>37</v>
      </c>
      <c r="B35" s="34">
        <f>'[1]вспомогат'!B33</f>
        <v>24220261</v>
      </c>
      <c r="C35" s="34">
        <f>'[1]вспомогат'!C33</f>
        <v>8822367</v>
      </c>
      <c r="D35" s="39">
        <f>'[1]вспомогат'!D33</f>
        <v>1927617</v>
      </c>
      <c r="E35" s="34">
        <f>'[1]вспомогат'!G33</f>
        <v>9862741.24</v>
      </c>
      <c r="F35" s="39">
        <f>'[1]вспомогат'!H33</f>
        <v>652466.9399999995</v>
      </c>
      <c r="G35" s="40">
        <f>'[1]вспомогат'!I33</f>
        <v>33.84837029347632</v>
      </c>
      <c r="H35" s="36">
        <f>'[1]вспомогат'!J33</f>
        <v>-1275150.0600000005</v>
      </c>
      <c r="I35" s="37">
        <f>'[1]вспомогат'!K33</f>
        <v>111.79246159222349</v>
      </c>
      <c r="J35" s="38">
        <f>'[1]вспомогат'!L33</f>
        <v>1040374.2400000002</v>
      </c>
    </row>
    <row r="36" spans="1:10" ht="12.75">
      <c r="A36" s="33" t="s">
        <v>38</v>
      </c>
      <c r="B36" s="34">
        <f>'[1]вспомогат'!B34</f>
        <v>19306060</v>
      </c>
      <c r="C36" s="34">
        <f>'[1]вспомогат'!C34</f>
        <v>7377720</v>
      </c>
      <c r="D36" s="39">
        <f>'[1]вспомогат'!D34</f>
        <v>1350235</v>
      </c>
      <c r="E36" s="34">
        <f>'[1]вспомогат'!G34</f>
        <v>8504984.35</v>
      </c>
      <c r="F36" s="39">
        <f>'[1]вспомогат'!H34</f>
        <v>512648.69999999925</v>
      </c>
      <c r="G36" s="40">
        <f>'[1]вспомогат'!I34</f>
        <v>37.96736864323612</v>
      </c>
      <c r="H36" s="36">
        <f>'[1]вспомогат'!J34</f>
        <v>-837586.3000000007</v>
      </c>
      <c r="I36" s="37">
        <f>'[1]вспомогат'!K34</f>
        <v>115.27930512407627</v>
      </c>
      <c r="J36" s="38">
        <f>'[1]вспомогат'!L34</f>
        <v>1127264.3499999996</v>
      </c>
    </row>
    <row r="37" spans="1:10" ht="12.75">
      <c r="A37" s="33" t="s">
        <v>39</v>
      </c>
      <c r="B37" s="34">
        <f>'[1]вспомогат'!B35</f>
        <v>45725508</v>
      </c>
      <c r="C37" s="34">
        <f>'[1]вспомогат'!C35</f>
        <v>18894136</v>
      </c>
      <c r="D37" s="39">
        <f>'[1]вспомогат'!D35</f>
        <v>4148131</v>
      </c>
      <c r="E37" s="34">
        <f>'[1]вспомогат'!G35</f>
        <v>19987645.38</v>
      </c>
      <c r="F37" s="39">
        <f>'[1]вспомогат'!H35</f>
        <v>1031248.9399999976</v>
      </c>
      <c r="G37" s="40">
        <f>'[1]вспомогат'!I35</f>
        <v>24.86056828967064</v>
      </c>
      <c r="H37" s="36">
        <f>'[1]вспомогат'!J35</f>
        <v>-3116882.0600000024</v>
      </c>
      <c r="I37" s="37">
        <f>'[1]вспомогат'!K35</f>
        <v>105.78755958991721</v>
      </c>
      <c r="J37" s="38">
        <f>'[1]вспомогат'!L35</f>
        <v>1093509.379999999</v>
      </c>
    </row>
    <row r="38" spans="1:10" ht="18.75" customHeight="1">
      <c r="A38" s="51" t="s">
        <v>40</v>
      </c>
      <c r="B38" s="42">
        <f>SUM(B18:B37)</f>
        <v>628309475</v>
      </c>
      <c r="C38" s="42">
        <f>SUM(C18:C37)</f>
        <v>262066046</v>
      </c>
      <c r="D38" s="42">
        <f>SUM(D18:D37)</f>
        <v>51181945</v>
      </c>
      <c r="E38" s="42">
        <f>SUM(E18:E37)</f>
        <v>309797921.51</v>
      </c>
      <c r="F38" s="42">
        <f>SUM(F18:F37)</f>
        <v>18334739.27999999</v>
      </c>
      <c r="G38" s="43">
        <f>F38/D38*100</f>
        <v>35.82267004507153</v>
      </c>
      <c r="H38" s="42">
        <f>SUM(H18:H37)</f>
        <v>-32847205.72000001</v>
      </c>
      <c r="I38" s="44">
        <f>E38/C38*100</f>
        <v>118.21368171823372</v>
      </c>
      <c r="J38" s="42">
        <f>SUM(J18:J37)</f>
        <v>47731875.510000005</v>
      </c>
    </row>
    <row r="39" spans="1:10" ht="20.25" customHeight="1">
      <c r="A39" s="52" t="s">
        <v>41</v>
      </c>
      <c r="B39" s="53">
        <f>'[1]вспомогат'!B36</f>
        <v>3890509571</v>
      </c>
      <c r="C39" s="53">
        <f>'[1]вспомогат'!C36</f>
        <v>1938217701</v>
      </c>
      <c r="D39" s="53">
        <f>'[1]вспомогат'!D36</f>
        <v>311773224</v>
      </c>
      <c r="E39" s="53">
        <f>'[1]вспомогат'!G36</f>
        <v>1998973682.1000001</v>
      </c>
      <c r="F39" s="53">
        <f>'[1]вспомогат'!H36</f>
        <v>121428824.63999996</v>
      </c>
      <c r="G39" s="54">
        <f>'[1]вспомогат'!I36</f>
        <v>38.94780413856193</v>
      </c>
      <c r="H39" s="53">
        <f>'[1]вспомогат'!J36</f>
        <v>-190344399.36</v>
      </c>
      <c r="I39" s="54">
        <f>'[1]вспомогат'!K36</f>
        <v>103.13463142291259</v>
      </c>
      <c r="J39" s="53">
        <f>'[1]вспомогат'!L36</f>
        <v>60755981.10000001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01.01.2015 - 11.06.2015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2015-06-12T05:48:31Z</dcterms:created>
  <dcterms:modified xsi:type="dcterms:W3CDTF">2015-06-12T05:49:16Z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