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<sst xmlns="http://schemas.openxmlformats.org/spreadsheetml/2006/main" count="47" uniqueCount="42">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</sst>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10.06.2015</v>
          </cell>
        </row>
        <row r="6">
          <cell r="G6" t="str">
            <v>Фактично надійшло на 10.06.2015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483028491.63</v>
          </cell>
          <cell r="H10">
            <v>22079342.74000001</v>
          </cell>
          <cell r="I10">
            <v>39.79114566587997</v>
          </cell>
          <cell r="J10">
            <v>-33408737.25999999</v>
          </cell>
          <cell r="K10">
            <v>106.13483862842061</v>
          </cell>
          <cell r="L10">
            <v>27920161.629999995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886957801.83</v>
          </cell>
          <cell r="H11">
            <v>54449746.129999995</v>
          </cell>
          <cell r="I11">
            <v>35.660322306634356</v>
          </cell>
          <cell r="J11">
            <v>-98240253.87</v>
          </cell>
          <cell r="K11">
            <v>97.12209296898953</v>
          </cell>
          <cell r="L11">
            <v>-26282198.169999957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75474261.85</v>
          </cell>
          <cell r="H12">
            <v>3989336.5099999905</v>
          </cell>
          <cell r="I12">
            <v>32.93076694231296</v>
          </cell>
          <cell r="J12">
            <v>-8124977.49000001</v>
          </cell>
          <cell r="K12">
            <v>115.10090944714344</v>
          </cell>
          <cell r="L12">
            <v>9902006.849999994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134715975.43</v>
          </cell>
          <cell r="H13">
            <v>8521070.370000005</v>
          </cell>
          <cell r="I13">
            <v>43.25902821053232</v>
          </cell>
          <cell r="J13">
            <v>-11176714.629999995</v>
          </cell>
          <cell r="K13">
            <v>100.16876132109233</v>
          </cell>
          <cell r="L13">
            <v>226965.43000000715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87418198.5</v>
          </cell>
          <cell r="H14">
            <v>4754084.459999993</v>
          </cell>
          <cell r="I14">
            <v>26.72906219428542</v>
          </cell>
          <cell r="J14">
            <v>-13032115.540000007</v>
          </cell>
          <cell r="K14">
            <v>93.82826401254503</v>
          </cell>
          <cell r="L14">
            <v>-5750101.5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12821521.01</v>
          </cell>
          <cell r="H15">
            <v>540994.8100000005</v>
          </cell>
          <cell r="I15">
            <v>19.21897083377742</v>
          </cell>
          <cell r="J15">
            <v>-2273905.1899999995</v>
          </cell>
          <cell r="K15">
            <v>87.97675418011549</v>
          </cell>
          <cell r="L15">
            <v>-1752238.9900000002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11115951.43</v>
          </cell>
          <cell r="H16">
            <v>468740.0600000005</v>
          </cell>
          <cell r="I16">
            <v>14.810454079983536</v>
          </cell>
          <cell r="J16">
            <v>-2696186.9399999995</v>
          </cell>
          <cell r="K16">
            <v>95.5808572787385</v>
          </cell>
          <cell r="L16">
            <v>-513941.5700000003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50524168.59</v>
          </cell>
          <cell r="H17">
            <v>3393147.3500000015</v>
          </cell>
          <cell r="I17">
            <v>48.52764189213833</v>
          </cell>
          <cell r="J17">
            <v>-3599047.6499999985</v>
          </cell>
          <cell r="K17">
            <v>119.15459242680807</v>
          </cell>
          <cell r="L17">
            <v>8121968.590000004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4134275.97</v>
          </cell>
          <cell r="H18">
            <v>133770.55000000028</v>
          </cell>
          <cell r="I18">
            <v>21.636652276796664</v>
          </cell>
          <cell r="J18">
            <v>-484488.4499999997</v>
          </cell>
          <cell r="K18">
            <v>120.63626479730871</v>
          </cell>
          <cell r="L18">
            <v>707216.9700000002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7869367.11</v>
          </cell>
          <cell r="H19">
            <v>262677.98000000045</v>
          </cell>
          <cell r="I19">
            <v>19.73673481808301</v>
          </cell>
          <cell r="J19">
            <v>-1068231.0199999996</v>
          </cell>
          <cell r="K19">
            <v>114.59181442845903</v>
          </cell>
          <cell r="L19">
            <v>1002064.1100000003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21510485.83</v>
          </cell>
          <cell r="H20">
            <v>1173988</v>
          </cell>
          <cell r="I20">
            <v>34.0935636850466</v>
          </cell>
          <cell r="J20">
            <v>-2269442</v>
          </cell>
          <cell r="K20">
            <v>130.6659959782996</v>
          </cell>
          <cell r="L20">
            <v>5048294.829999998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17206558.14</v>
          </cell>
          <cell r="H21">
            <v>852072.3900000006</v>
          </cell>
          <cell r="I21">
            <v>33.5584442335186</v>
          </cell>
          <cell r="J21">
            <v>-1686997.6099999994</v>
          </cell>
          <cell r="K21">
            <v>128.6989319068156</v>
          </cell>
          <cell r="L21">
            <v>3836938.1400000006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24238480.47</v>
          </cell>
          <cell r="H22">
            <v>923290.1999999993</v>
          </cell>
          <cell r="I22">
            <v>27.49904915362012</v>
          </cell>
          <cell r="J22">
            <v>-2434244.8000000007</v>
          </cell>
          <cell r="K22">
            <v>129.8410219321877</v>
          </cell>
          <cell r="L22">
            <v>5570666.469999999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11006680.2</v>
          </cell>
          <cell r="H23">
            <v>596084.9899999984</v>
          </cell>
          <cell r="I23">
            <v>29.920340420832748</v>
          </cell>
          <cell r="J23">
            <v>-1396155.0100000016</v>
          </cell>
          <cell r="K23">
            <v>118.48854093059967</v>
          </cell>
          <cell r="L23">
            <v>1717444.1999999993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10807385.76</v>
          </cell>
          <cell r="H24">
            <v>542787.6899999995</v>
          </cell>
          <cell r="I24">
            <v>30.98529478084597</v>
          </cell>
          <cell r="J24">
            <v>-1208971.3100000005</v>
          </cell>
          <cell r="K24">
            <v>116.88288843463093</v>
          </cell>
          <cell r="L24">
            <v>1561048.7599999998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16949060.47</v>
          </cell>
          <cell r="H25">
            <v>793546.4499999993</v>
          </cell>
          <cell r="I25">
            <v>30.289130712754826</v>
          </cell>
          <cell r="J25">
            <v>-1826358.5500000007</v>
          </cell>
          <cell r="K25">
            <v>130.86592077964895</v>
          </cell>
          <cell r="L25">
            <v>3997590.469999999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10910173.58</v>
          </cell>
          <cell r="H26">
            <v>439322.69999999925</v>
          </cell>
          <cell r="I26">
            <v>28.995212374171324</v>
          </cell>
          <cell r="J26">
            <v>-1075833.3000000007</v>
          </cell>
          <cell r="K26">
            <v>127.34932812333848</v>
          </cell>
          <cell r="L26">
            <v>2343050.58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8068546.8</v>
          </cell>
          <cell r="H27">
            <v>474339.9399999995</v>
          </cell>
          <cell r="I27">
            <v>29.79656994537438</v>
          </cell>
          <cell r="J27">
            <v>-1117588.0600000005</v>
          </cell>
          <cell r="K27">
            <v>113.14056243370901</v>
          </cell>
          <cell r="L27">
            <v>937110.7999999998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17165974.79</v>
          </cell>
          <cell r="H28">
            <v>972878.6599999983</v>
          </cell>
          <cell r="I28">
            <v>36.64411974968901</v>
          </cell>
          <cell r="J28">
            <v>-1682059.3400000017</v>
          </cell>
          <cell r="K28">
            <v>118.11345162539719</v>
          </cell>
          <cell r="L28">
            <v>2632511.789999999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29669851.78</v>
          </cell>
          <cell r="H29">
            <v>1689097.5300000012</v>
          </cell>
          <cell r="I29">
            <v>36.97354388138506</v>
          </cell>
          <cell r="J29">
            <v>-2879297.469999999</v>
          </cell>
          <cell r="K29">
            <v>120.76983637172548</v>
          </cell>
          <cell r="L29">
            <v>5102581.780000001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11055000.15</v>
          </cell>
          <cell r="H30">
            <v>401625.47000000067</v>
          </cell>
          <cell r="I30">
            <v>18.897096402486426</v>
          </cell>
          <cell r="J30">
            <v>-1723703.5299999993</v>
          </cell>
          <cell r="K30">
            <v>105.58510479285692</v>
          </cell>
          <cell r="L30">
            <v>584773.1500000004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12253612.59</v>
          </cell>
          <cell r="H31">
            <v>813617.9199999999</v>
          </cell>
          <cell r="I31">
            <v>32.371129853274795</v>
          </cell>
          <cell r="J31">
            <v>-1699788.08</v>
          </cell>
          <cell r="K31">
            <v>95.16818320027308</v>
          </cell>
          <cell r="L31">
            <v>-622132.4100000001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5058410.24</v>
          </cell>
          <cell r="H32">
            <v>308820.18000000063</v>
          </cell>
          <cell r="I32">
            <v>31.622587373704857</v>
          </cell>
          <cell r="J32">
            <v>-667760.8199999994</v>
          </cell>
          <cell r="K32">
            <v>112.07448693190732</v>
          </cell>
          <cell r="L32">
            <v>544974.2400000002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9791034.47</v>
          </cell>
          <cell r="H33">
            <v>580760.1699999999</v>
          </cell>
          <cell r="I33">
            <v>30.128400506947173</v>
          </cell>
          <cell r="J33">
            <v>-1346856.83</v>
          </cell>
          <cell r="K33">
            <v>110.97967778941866</v>
          </cell>
          <cell r="L33">
            <v>968667.4700000007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8488407.74</v>
          </cell>
          <cell r="H34">
            <v>496072.08999999985</v>
          </cell>
          <cell r="I34">
            <v>36.73968531403792</v>
          </cell>
          <cell r="J34">
            <v>-854162.9100000001</v>
          </cell>
          <cell r="K34">
            <v>115.05462039762962</v>
          </cell>
          <cell r="L34">
            <v>1110687.7400000002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19907615.11</v>
          </cell>
          <cell r="H35">
            <v>951218.6699999981</v>
          </cell>
          <cell r="I35">
            <v>22.93125916225881</v>
          </cell>
          <cell r="J35">
            <v>-3196912.330000002</v>
          </cell>
          <cell r="K35">
            <v>105.36398758853012</v>
          </cell>
          <cell r="L35">
            <v>1013479.1099999994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1988147291.4699998</v>
          </cell>
          <cell r="H36">
            <v>110602434.01000002</v>
          </cell>
          <cell r="I36">
            <v>35.47528315324475</v>
          </cell>
          <cell r="J36">
            <v>-201170789.9900001</v>
          </cell>
          <cell r="K36">
            <v>102.57605688175477</v>
          </cell>
          <cell r="L36">
            <v>49929590.47000003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21" t="s">
        <v>10</v>
      </c>
      <c r="F8" s="22" t="str">
        <f>'[1]вспомогат'!H8</f>
        <v>за червень</v>
      </c>
      <c r="G8" s="23" t="str">
        <f>'[1]вспомогат'!I8</f>
        <v>за червень</v>
      </c>
      <c r="H8" s="24"/>
      <c r="I8" s="23" t="str">
        <f>'[1]вспомогат'!K8</f>
        <v>за 6 місяців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6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819488400</v>
      </c>
      <c r="C10" s="34">
        <f>'[1]вспомогат'!C10</f>
        <v>455108330</v>
      </c>
      <c r="D10" s="34">
        <f>'[1]вспомогат'!D10</f>
        <v>55488080</v>
      </c>
      <c r="E10" s="34">
        <f>'[1]вспомогат'!G10</f>
        <v>483028491.63</v>
      </c>
      <c r="F10" s="34">
        <f>'[1]вспомогат'!H10</f>
        <v>22079342.74000001</v>
      </c>
      <c r="G10" s="35">
        <f>'[1]вспомогат'!I10</f>
        <v>39.79114566587997</v>
      </c>
      <c r="H10" s="36">
        <f>'[1]вспомогат'!J10</f>
        <v>-33408737.25999999</v>
      </c>
      <c r="I10" s="37">
        <f>'[1]вспомогат'!K10</f>
        <v>106.13483862842061</v>
      </c>
      <c r="J10" s="38">
        <f>'[1]вспомогат'!L10</f>
        <v>27920161.629999995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1799062500</v>
      </c>
      <c r="C12" s="34">
        <f>'[1]вспомогат'!C11</f>
        <v>913240000</v>
      </c>
      <c r="D12" s="39">
        <f>'[1]вспомогат'!D11</f>
        <v>152690000</v>
      </c>
      <c r="E12" s="34">
        <f>'[1]вспомогат'!G11</f>
        <v>886957801.83</v>
      </c>
      <c r="F12" s="39">
        <f>'[1]вспомогат'!H11</f>
        <v>54449746.129999995</v>
      </c>
      <c r="G12" s="40">
        <f>'[1]вспомогат'!I11</f>
        <v>35.660322306634356</v>
      </c>
      <c r="H12" s="36">
        <f>'[1]вспомогат'!J11</f>
        <v>-98240253.87</v>
      </c>
      <c r="I12" s="37">
        <f>'[1]вспомогат'!K11</f>
        <v>97.12209296898953</v>
      </c>
      <c r="J12" s="38">
        <f>'[1]вспомогат'!L11</f>
        <v>-26282198.169999957</v>
      </c>
    </row>
    <row r="13" spans="1:10" ht="12.75">
      <c r="A13" s="33" t="s">
        <v>15</v>
      </c>
      <c r="B13" s="34">
        <f>'[1]вспомогат'!B12</f>
        <v>146711940</v>
      </c>
      <c r="C13" s="34">
        <f>'[1]вспомогат'!C12</f>
        <v>65572255</v>
      </c>
      <c r="D13" s="39">
        <f>'[1]вспомогат'!D12</f>
        <v>12114314</v>
      </c>
      <c r="E13" s="34">
        <f>'[1]вспомогат'!G12</f>
        <v>75474261.85</v>
      </c>
      <c r="F13" s="39">
        <f>'[1]вспомогат'!H12</f>
        <v>3989336.5099999905</v>
      </c>
      <c r="G13" s="40">
        <f>'[1]вспомогат'!I12</f>
        <v>32.93076694231296</v>
      </c>
      <c r="H13" s="36">
        <f>'[1]вспомогат'!J12</f>
        <v>-8124977.49000001</v>
      </c>
      <c r="I13" s="37">
        <f>'[1]вспомогат'!K12</f>
        <v>115.10090944714344</v>
      </c>
      <c r="J13" s="38">
        <f>'[1]вспомогат'!L12</f>
        <v>9902006.849999994</v>
      </c>
    </row>
    <row r="14" spans="1:10" ht="12.75">
      <c r="A14" s="33" t="s">
        <v>16</v>
      </c>
      <c r="B14" s="34">
        <f>'[1]вспомогат'!B13</f>
        <v>268906656</v>
      </c>
      <c r="C14" s="34">
        <f>'[1]вспомогат'!C13</f>
        <v>134489010</v>
      </c>
      <c r="D14" s="39">
        <f>'[1]вспомогат'!D13</f>
        <v>19697785</v>
      </c>
      <c r="E14" s="34">
        <f>'[1]вспомогат'!G13</f>
        <v>134715975.43</v>
      </c>
      <c r="F14" s="39">
        <f>'[1]вспомогат'!H13</f>
        <v>8521070.370000005</v>
      </c>
      <c r="G14" s="40">
        <f>'[1]вспомогат'!I13</f>
        <v>43.25902821053232</v>
      </c>
      <c r="H14" s="36">
        <f>'[1]вспомогат'!J13</f>
        <v>-11176714.629999995</v>
      </c>
      <c r="I14" s="37">
        <f>'[1]вспомогат'!K13</f>
        <v>100.16876132109233</v>
      </c>
      <c r="J14" s="38">
        <f>'[1]вспомогат'!L13</f>
        <v>226965.43000000715</v>
      </c>
    </row>
    <row r="15" spans="1:10" ht="12.75">
      <c r="A15" s="33" t="s">
        <v>17</v>
      </c>
      <c r="B15" s="34">
        <f>'[1]вспомогат'!B14</f>
        <v>198030600</v>
      </c>
      <c r="C15" s="34">
        <f>'[1]вспомогат'!C14</f>
        <v>93168300</v>
      </c>
      <c r="D15" s="39">
        <f>'[1]вспомогат'!D14</f>
        <v>17786200</v>
      </c>
      <c r="E15" s="34">
        <f>'[1]вспомогат'!G14</f>
        <v>87418198.5</v>
      </c>
      <c r="F15" s="39">
        <f>'[1]вспомогат'!H14</f>
        <v>4754084.459999993</v>
      </c>
      <c r="G15" s="40">
        <f>'[1]вспомогат'!I14</f>
        <v>26.72906219428542</v>
      </c>
      <c r="H15" s="36">
        <f>'[1]вспомогат'!J14</f>
        <v>-13032115.540000007</v>
      </c>
      <c r="I15" s="37">
        <f>'[1]вспомогат'!K14</f>
        <v>93.82826401254503</v>
      </c>
      <c r="J15" s="38">
        <f>'[1]вспомогат'!L14</f>
        <v>-5750101.5</v>
      </c>
    </row>
    <row r="16" spans="1:10" ht="12.75">
      <c r="A16" s="33" t="s">
        <v>18</v>
      </c>
      <c r="B16" s="34">
        <f>'[1]вспомогат'!B15</f>
        <v>30000000</v>
      </c>
      <c r="C16" s="34">
        <f>'[1]вспомогат'!C15</f>
        <v>14573760</v>
      </c>
      <c r="D16" s="39">
        <f>'[1]вспомогат'!D15</f>
        <v>2814900</v>
      </c>
      <c r="E16" s="34">
        <f>'[1]вспомогат'!G15</f>
        <v>12821521.01</v>
      </c>
      <c r="F16" s="39">
        <f>'[1]вспомогат'!H15</f>
        <v>540994.8100000005</v>
      </c>
      <c r="G16" s="40">
        <f>'[1]вспомогат'!I15</f>
        <v>19.21897083377742</v>
      </c>
      <c r="H16" s="36">
        <f>'[1]вспомогат'!J15</f>
        <v>-2273905.1899999995</v>
      </c>
      <c r="I16" s="37">
        <f>'[1]вспомогат'!K15</f>
        <v>87.97675418011549</v>
      </c>
      <c r="J16" s="38">
        <f>'[1]вспомогат'!L15</f>
        <v>-1752238.9900000002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1221043325</v>
      </c>
      <c r="D17" s="42">
        <f>SUM(D12:D16)</f>
        <v>205103199</v>
      </c>
      <c r="E17" s="42">
        <f>SUM(E12:E16)</f>
        <v>1197387758.6200001</v>
      </c>
      <c r="F17" s="42">
        <f>SUM(F12:F16)</f>
        <v>72255232.27999999</v>
      </c>
      <c r="G17" s="43">
        <f>F17/D17*100</f>
        <v>35.22872028924326</v>
      </c>
      <c r="H17" s="42">
        <f>SUM(H12:H16)</f>
        <v>-132847966.72000001</v>
      </c>
      <c r="I17" s="44">
        <f>E17/C17*100</f>
        <v>98.06267591856334</v>
      </c>
      <c r="J17" s="42">
        <f>SUM(J12:J16)</f>
        <v>-23655566.379999958</v>
      </c>
    </row>
    <row r="18" spans="1:10" ht="20.25" customHeight="1">
      <c r="A18" s="33" t="s">
        <v>20</v>
      </c>
      <c r="B18" s="45">
        <f>'[1]вспомогат'!B16</f>
        <v>29488489</v>
      </c>
      <c r="C18" s="45">
        <f>'[1]вспомогат'!C16</f>
        <v>11629893</v>
      </c>
      <c r="D18" s="46">
        <f>'[1]вспомогат'!D16</f>
        <v>3164927</v>
      </c>
      <c r="E18" s="45">
        <f>'[1]вспомогат'!G16</f>
        <v>11115951.43</v>
      </c>
      <c r="F18" s="46">
        <f>'[1]вспомогат'!H16</f>
        <v>468740.0600000005</v>
      </c>
      <c r="G18" s="47">
        <f>'[1]вспомогат'!I16</f>
        <v>14.810454079983536</v>
      </c>
      <c r="H18" s="48">
        <f>'[1]вспомогат'!J16</f>
        <v>-2696186.9399999995</v>
      </c>
      <c r="I18" s="49">
        <f>'[1]вспомогат'!K16</f>
        <v>95.5808572787385</v>
      </c>
      <c r="J18" s="50">
        <f>'[1]вспомогат'!L16</f>
        <v>-513941.5700000003</v>
      </c>
    </row>
    <row r="19" spans="1:10" ht="12.75">
      <c r="A19" s="33" t="s">
        <v>21</v>
      </c>
      <c r="B19" s="34">
        <f>'[1]вспомогат'!B17</f>
        <v>87319880</v>
      </c>
      <c r="C19" s="34">
        <f>'[1]вспомогат'!C17</f>
        <v>42402200</v>
      </c>
      <c r="D19" s="39">
        <f>'[1]вспомогат'!D17</f>
        <v>6992195</v>
      </c>
      <c r="E19" s="34">
        <f>'[1]вспомогат'!G17</f>
        <v>50524168.59</v>
      </c>
      <c r="F19" s="39">
        <f>'[1]вспомогат'!H17</f>
        <v>3393147.3500000015</v>
      </c>
      <c r="G19" s="40">
        <f>'[1]вспомогат'!I17</f>
        <v>48.52764189213833</v>
      </c>
      <c r="H19" s="36">
        <f>'[1]вспомогат'!J17</f>
        <v>-3599047.6499999985</v>
      </c>
      <c r="I19" s="37">
        <f>'[1]вспомогат'!K17</f>
        <v>119.15459242680807</v>
      </c>
      <c r="J19" s="38">
        <f>'[1]вспомогат'!L17</f>
        <v>8121968.590000004</v>
      </c>
    </row>
    <row r="20" spans="1:10" ht="12.75">
      <c r="A20" s="33" t="s">
        <v>22</v>
      </c>
      <c r="B20" s="34">
        <f>'[1]вспомогат'!B18</f>
        <v>8742979</v>
      </c>
      <c r="C20" s="34">
        <f>'[1]вспомогат'!C18</f>
        <v>3427059</v>
      </c>
      <c r="D20" s="39">
        <f>'[1]вспомогат'!D18</f>
        <v>618259</v>
      </c>
      <c r="E20" s="34">
        <f>'[1]вспомогат'!G18</f>
        <v>4134275.97</v>
      </c>
      <c r="F20" s="39">
        <f>'[1]вспомогат'!H18</f>
        <v>133770.55000000028</v>
      </c>
      <c r="G20" s="40">
        <f>'[1]вспомогат'!I18</f>
        <v>21.636652276796664</v>
      </c>
      <c r="H20" s="36">
        <f>'[1]вспомогат'!J18</f>
        <v>-484488.4499999997</v>
      </c>
      <c r="I20" s="37">
        <f>'[1]вспомогат'!K18</f>
        <v>120.63626479730871</v>
      </c>
      <c r="J20" s="38">
        <f>'[1]вспомогат'!L18</f>
        <v>707216.9700000002</v>
      </c>
    </row>
    <row r="21" spans="1:10" ht="12.75">
      <c r="A21" s="33" t="s">
        <v>23</v>
      </c>
      <c r="B21" s="34">
        <f>'[1]вспомогат'!B19</f>
        <v>20371956</v>
      </c>
      <c r="C21" s="34">
        <f>'[1]вспомогат'!C19</f>
        <v>6867303</v>
      </c>
      <c r="D21" s="39">
        <f>'[1]вспомогат'!D19</f>
        <v>1330909</v>
      </c>
      <c r="E21" s="34">
        <f>'[1]вспомогат'!G19</f>
        <v>7869367.11</v>
      </c>
      <c r="F21" s="39">
        <f>'[1]вспомогат'!H19</f>
        <v>262677.98000000045</v>
      </c>
      <c r="G21" s="40">
        <f>'[1]вспомогат'!I19</f>
        <v>19.73673481808301</v>
      </c>
      <c r="H21" s="36">
        <f>'[1]вспомогат'!J19</f>
        <v>-1068231.0199999996</v>
      </c>
      <c r="I21" s="37">
        <f>'[1]вспомогат'!K19</f>
        <v>114.59181442845903</v>
      </c>
      <c r="J21" s="38">
        <f>'[1]вспомогат'!L19</f>
        <v>1002064.1100000003</v>
      </c>
    </row>
    <row r="22" spans="1:10" ht="12.75">
      <c r="A22" s="33" t="s">
        <v>24</v>
      </c>
      <c r="B22" s="34">
        <f>'[1]вспомогат'!B20</f>
        <v>40347468</v>
      </c>
      <c r="C22" s="34">
        <f>'[1]вспомогат'!C20</f>
        <v>16462191</v>
      </c>
      <c r="D22" s="39">
        <f>'[1]вспомогат'!D20</f>
        <v>3443430</v>
      </c>
      <c r="E22" s="34">
        <f>'[1]вспомогат'!G20</f>
        <v>21510485.83</v>
      </c>
      <c r="F22" s="39">
        <f>'[1]вспомогат'!H20</f>
        <v>1173988</v>
      </c>
      <c r="G22" s="40">
        <f>'[1]вспомогат'!I20</f>
        <v>34.0935636850466</v>
      </c>
      <c r="H22" s="36">
        <f>'[1]вспомогат'!J20</f>
        <v>-2269442</v>
      </c>
      <c r="I22" s="37">
        <f>'[1]вспомогат'!K20</f>
        <v>130.6659959782996</v>
      </c>
      <c r="J22" s="38">
        <f>'[1]вспомогат'!L20</f>
        <v>5048294.829999998</v>
      </c>
    </row>
    <row r="23" spans="1:10" ht="12.75">
      <c r="A23" s="33" t="s">
        <v>25</v>
      </c>
      <c r="B23" s="34">
        <f>'[1]вспомогат'!B21</f>
        <v>31549680</v>
      </c>
      <c r="C23" s="34">
        <f>'[1]вспомогат'!C21</f>
        <v>13369620</v>
      </c>
      <c r="D23" s="39">
        <f>'[1]вспомогат'!D21</f>
        <v>2539070</v>
      </c>
      <c r="E23" s="34">
        <f>'[1]вспомогат'!G21</f>
        <v>17206558.14</v>
      </c>
      <c r="F23" s="39">
        <f>'[1]вспомогат'!H21</f>
        <v>852072.3900000006</v>
      </c>
      <c r="G23" s="40">
        <f>'[1]вспомогат'!I21</f>
        <v>33.5584442335186</v>
      </c>
      <c r="H23" s="36">
        <f>'[1]вспомогат'!J21</f>
        <v>-1686997.6099999994</v>
      </c>
      <c r="I23" s="37">
        <f>'[1]вспомогат'!K21</f>
        <v>128.6989319068156</v>
      </c>
      <c r="J23" s="38">
        <f>'[1]вспомогат'!L21</f>
        <v>3836938.1400000006</v>
      </c>
    </row>
    <row r="24" spans="1:10" ht="12.75">
      <c r="A24" s="33" t="s">
        <v>26</v>
      </c>
      <c r="B24" s="34">
        <f>'[1]вспомогат'!B22</f>
        <v>41928488</v>
      </c>
      <c r="C24" s="34">
        <f>'[1]вспомогат'!C22</f>
        <v>18667814</v>
      </c>
      <c r="D24" s="39">
        <f>'[1]вспомогат'!D22</f>
        <v>3357535</v>
      </c>
      <c r="E24" s="34">
        <f>'[1]вспомогат'!G22</f>
        <v>24238480.47</v>
      </c>
      <c r="F24" s="39">
        <f>'[1]вспомогат'!H22</f>
        <v>923290.1999999993</v>
      </c>
      <c r="G24" s="40">
        <f>'[1]вспомогат'!I22</f>
        <v>27.49904915362012</v>
      </c>
      <c r="H24" s="36">
        <f>'[1]вспомогат'!J22</f>
        <v>-2434244.8000000007</v>
      </c>
      <c r="I24" s="37">
        <f>'[1]вспомогат'!K22</f>
        <v>129.8410219321877</v>
      </c>
      <c r="J24" s="38">
        <f>'[1]вспомогат'!L22</f>
        <v>5570666.469999999</v>
      </c>
    </row>
    <row r="25" spans="1:10" ht="12.75">
      <c r="A25" s="33" t="s">
        <v>27</v>
      </c>
      <c r="B25" s="34">
        <f>'[1]вспомогат'!B23</f>
        <v>22320700</v>
      </c>
      <c r="C25" s="34">
        <f>'[1]вспомогат'!C23</f>
        <v>9289236</v>
      </c>
      <c r="D25" s="39">
        <f>'[1]вспомогат'!D23</f>
        <v>1992240</v>
      </c>
      <c r="E25" s="34">
        <f>'[1]вспомогат'!G23</f>
        <v>11006680.2</v>
      </c>
      <c r="F25" s="39">
        <f>'[1]вспомогат'!H23</f>
        <v>596084.9899999984</v>
      </c>
      <c r="G25" s="40">
        <f>'[1]вспомогат'!I23</f>
        <v>29.920340420832748</v>
      </c>
      <c r="H25" s="36">
        <f>'[1]вспомогат'!J23</f>
        <v>-1396155.0100000016</v>
      </c>
      <c r="I25" s="37">
        <f>'[1]вспомогат'!K23</f>
        <v>118.48854093059967</v>
      </c>
      <c r="J25" s="38">
        <f>'[1]вспомогат'!L23</f>
        <v>1717444.1999999993</v>
      </c>
    </row>
    <row r="26" spans="1:10" ht="12.75">
      <c r="A26" s="33" t="s">
        <v>28</v>
      </c>
      <c r="B26" s="34">
        <f>'[1]вспомогат'!B24</f>
        <v>25837284</v>
      </c>
      <c r="C26" s="34">
        <f>'[1]вспомогат'!C24</f>
        <v>9246337</v>
      </c>
      <c r="D26" s="39">
        <f>'[1]вспомогат'!D24</f>
        <v>1751759</v>
      </c>
      <c r="E26" s="34">
        <f>'[1]вспомогат'!G24</f>
        <v>10807385.76</v>
      </c>
      <c r="F26" s="39">
        <f>'[1]вспомогат'!H24</f>
        <v>542787.6899999995</v>
      </c>
      <c r="G26" s="40">
        <f>'[1]вспомогат'!I24</f>
        <v>30.98529478084597</v>
      </c>
      <c r="H26" s="36">
        <f>'[1]вспомогат'!J24</f>
        <v>-1208971.3100000005</v>
      </c>
      <c r="I26" s="37">
        <f>'[1]вспомогат'!K24</f>
        <v>116.88288843463093</v>
      </c>
      <c r="J26" s="38">
        <f>'[1]вспомогат'!L24</f>
        <v>1561048.7599999998</v>
      </c>
    </row>
    <row r="27" spans="1:10" ht="12.75">
      <c r="A27" s="33" t="s">
        <v>29</v>
      </c>
      <c r="B27" s="34">
        <f>'[1]вспомогат'!B25</f>
        <v>33043630</v>
      </c>
      <c r="C27" s="34">
        <f>'[1]вспомогат'!C25</f>
        <v>12951470</v>
      </c>
      <c r="D27" s="39">
        <f>'[1]вспомогат'!D25</f>
        <v>2619905</v>
      </c>
      <c r="E27" s="34">
        <f>'[1]вспомогат'!G25</f>
        <v>16949060.47</v>
      </c>
      <c r="F27" s="39">
        <f>'[1]вспомогат'!H25</f>
        <v>793546.4499999993</v>
      </c>
      <c r="G27" s="40">
        <f>'[1]вспомогат'!I25</f>
        <v>30.289130712754826</v>
      </c>
      <c r="H27" s="36">
        <f>'[1]вспомогат'!J25</f>
        <v>-1826358.5500000007</v>
      </c>
      <c r="I27" s="37">
        <f>'[1]вспомогат'!K25</f>
        <v>130.86592077964895</v>
      </c>
      <c r="J27" s="38">
        <f>'[1]вспомогат'!L25</f>
        <v>3997590.469999999</v>
      </c>
    </row>
    <row r="28" spans="1:10" ht="12.75">
      <c r="A28" s="33" t="s">
        <v>30</v>
      </c>
      <c r="B28" s="34">
        <f>'[1]вспомогат'!B26</f>
        <v>22284310</v>
      </c>
      <c r="C28" s="34">
        <f>'[1]вспомогат'!C26</f>
        <v>8567123</v>
      </c>
      <c r="D28" s="39">
        <f>'[1]вспомогат'!D26</f>
        <v>1515156</v>
      </c>
      <c r="E28" s="34">
        <f>'[1]вспомогат'!G26</f>
        <v>10910173.58</v>
      </c>
      <c r="F28" s="39">
        <f>'[1]вспомогат'!H26</f>
        <v>439322.69999999925</v>
      </c>
      <c r="G28" s="40">
        <f>'[1]вспомогат'!I26</f>
        <v>28.995212374171324</v>
      </c>
      <c r="H28" s="36">
        <f>'[1]вспомогат'!J26</f>
        <v>-1075833.3000000007</v>
      </c>
      <c r="I28" s="37">
        <f>'[1]вспомогат'!K26</f>
        <v>127.34932812333848</v>
      </c>
      <c r="J28" s="38">
        <f>'[1]вспомогат'!L26</f>
        <v>2343050.58</v>
      </c>
    </row>
    <row r="29" spans="1:10" ht="12.75">
      <c r="A29" s="33" t="s">
        <v>31</v>
      </c>
      <c r="B29" s="34">
        <f>'[1]вспомогат'!B27</f>
        <v>17697150</v>
      </c>
      <c r="C29" s="34">
        <f>'[1]вспомогат'!C27</f>
        <v>7131436</v>
      </c>
      <c r="D29" s="39">
        <f>'[1]вспомогат'!D27</f>
        <v>1591928</v>
      </c>
      <c r="E29" s="34">
        <f>'[1]вспомогат'!G27</f>
        <v>8068546.8</v>
      </c>
      <c r="F29" s="39">
        <f>'[1]вспомогат'!H27</f>
        <v>474339.9399999995</v>
      </c>
      <c r="G29" s="40">
        <f>'[1]вспомогат'!I27</f>
        <v>29.79656994537438</v>
      </c>
      <c r="H29" s="36">
        <f>'[1]вспомогат'!J27</f>
        <v>-1117588.0600000005</v>
      </c>
      <c r="I29" s="37">
        <f>'[1]вспомогат'!K27</f>
        <v>113.14056243370901</v>
      </c>
      <c r="J29" s="38">
        <f>'[1]вспомогат'!L27</f>
        <v>937110.7999999998</v>
      </c>
    </row>
    <row r="30" spans="1:10" ht="12.75">
      <c r="A30" s="33" t="s">
        <v>32</v>
      </c>
      <c r="B30" s="34">
        <f>'[1]вспомогат'!B28</f>
        <v>31695399</v>
      </c>
      <c r="C30" s="34">
        <f>'[1]вспомогат'!C28</f>
        <v>14533463</v>
      </c>
      <c r="D30" s="39">
        <f>'[1]вспомогат'!D28</f>
        <v>2654938</v>
      </c>
      <c r="E30" s="34">
        <f>'[1]вспомогат'!G28</f>
        <v>17165974.79</v>
      </c>
      <c r="F30" s="39">
        <f>'[1]вспомогат'!H28</f>
        <v>972878.6599999983</v>
      </c>
      <c r="G30" s="40">
        <f>'[1]вспомогат'!I28</f>
        <v>36.64411974968901</v>
      </c>
      <c r="H30" s="36">
        <f>'[1]вспомогат'!J28</f>
        <v>-1682059.3400000017</v>
      </c>
      <c r="I30" s="37">
        <f>'[1]вспомогат'!K28</f>
        <v>118.11345162539719</v>
      </c>
      <c r="J30" s="38">
        <f>'[1]вспомогат'!L28</f>
        <v>2632511.789999999</v>
      </c>
    </row>
    <row r="31" spans="1:10" ht="12.75">
      <c r="A31" s="33" t="s">
        <v>33</v>
      </c>
      <c r="B31" s="34">
        <f>'[1]вспомогат'!B29</f>
        <v>58735651</v>
      </c>
      <c r="C31" s="34">
        <f>'[1]вспомогат'!C29</f>
        <v>24567270</v>
      </c>
      <c r="D31" s="39">
        <f>'[1]вспомогат'!D29</f>
        <v>4568395</v>
      </c>
      <c r="E31" s="34">
        <f>'[1]вспомогат'!G29</f>
        <v>29669851.78</v>
      </c>
      <c r="F31" s="39">
        <f>'[1]вспомогат'!H29</f>
        <v>1689097.5300000012</v>
      </c>
      <c r="G31" s="40">
        <f>'[1]вспомогат'!I29</f>
        <v>36.97354388138506</v>
      </c>
      <c r="H31" s="36">
        <f>'[1]вспомогат'!J29</f>
        <v>-2879297.469999999</v>
      </c>
      <c r="I31" s="37">
        <f>'[1]вспомогат'!K29</f>
        <v>120.76983637172548</v>
      </c>
      <c r="J31" s="38">
        <f>'[1]вспомогат'!L29</f>
        <v>5102581.780000001</v>
      </c>
    </row>
    <row r="32" spans="1:10" ht="12.75">
      <c r="A32" s="33" t="s">
        <v>34</v>
      </c>
      <c r="B32" s="34">
        <f>'[1]вспомогат'!B30</f>
        <v>26394087</v>
      </c>
      <c r="C32" s="34">
        <f>'[1]вспомогат'!C30</f>
        <v>10470227</v>
      </c>
      <c r="D32" s="39">
        <f>'[1]вспомогат'!D30</f>
        <v>2125329</v>
      </c>
      <c r="E32" s="34">
        <f>'[1]вспомогат'!G30</f>
        <v>11055000.15</v>
      </c>
      <c r="F32" s="39">
        <f>'[1]вспомогат'!H30</f>
        <v>401625.47000000067</v>
      </c>
      <c r="G32" s="40">
        <f>'[1]вспомогат'!I30</f>
        <v>18.897096402486426</v>
      </c>
      <c r="H32" s="36">
        <f>'[1]вспомогат'!J30</f>
        <v>-1723703.5299999993</v>
      </c>
      <c r="I32" s="37">
        <f>'[1]вспомогат'!K30</f>
        <v>105.58510479285692</v>
      </c>
      <c r="J32" s="38">
        <f>'[1]вспомогат'!L30</f>
        <v>584773.1500000004</v>
      </c>
    </row>
    <row r="33" spans="1:10" ht="12.75">
      <c r="A33" s="33" t="s">
        <v>35</v>
      </c>
      <c r="B33" s="34">
        <f>'[1]вспомогат'!B31</f>
        <v>28801924</v>
      </c>
      <c r="C33" s="34">
        <f>'[1]вспомогат'!C31</f>
        <v>12875745</v>
      </c>
      <c r="D33" s="39">
        <f>'[1]вспомогат'!D31</f>
        <v>2513406</v>
      </c>
      <c r="E33" s="34">
        <f>'[1]вспомогат'!G31</f>
        <v>12253612.59</v>
      </c>
      <c r="F33" s="39">
        <f>'[1]вспомогат'!H31</f>
        <v>813617.9199999999</v>
      </c>
      <c r="G33" s="40">
        <f>'[1]вспомогат'!I31</f>
        <v>32.371129853274795</v>
      </c>
      <c r="H33" s="36">
        <f>'[1]вспомогат'!J31</f>
        <v>-1699788.08</v>
      </c>
      <c r="I33" s="37">
        <f>'[1]вспомогат'!K31</f>
        <v>95.16818320027308</v>
      </c>
      <c r="J33" s="38">
        <f>'[1]вспомогат'!L31</f>
        <v>-622132.4100000001</v>
      </c>
    </row>
    <row r="34" spans="1:10" ht="12.75">
      <c r="A34" s="33" t="s">
        <v>36</v>
      </c>
      <c r="B34" s="34">
        <f>'[1]вспомогат'!B32</f>
        <v>12498571</v>
      </c>
      <c r="C34" s="34">
        <f>'[1]вспомогат'!C32</f>
        <v>4513436</v>
      </c>
      <c r="D34" s="39">
        <f>'[1]вспомогат'!D32</f>
        <v>976581</v>
      </c>
      <c r="E34" s="34">
        <f>'[1]вспомогат'!G32</f>
        <v>5058410.24</v>
      </c>
      <c r="F34" s="39">
        <f>'[1]вспомогат'!H32</f>
        <v>308820.18000000063</v>
      </c>
      <c r="G34" s="40">
        <f>'[1]вспомогат'!I32</f>
        <v>31.622587373704857</v>
      </c>
      <c r="H34" s="36">
        <f>'[1]вспомогат'!J32</f>
        <v>-667760.8199999994</v>
      </c>
      <c r="I34" s="37">
        <f>'[1]вспомогат'!K32</f>
        <v>112.07448693190732</v>
      </c>
      <c r="J34" s="38">
        <f>'[1]вспомогат'!L32</f>
        <v>544974.2400000002</v>
      </c>
    </row>
    <row r="35" spans="1:10" ht="12.75">
      <c r="A35" s="33" t="s">
        <v>37</v>
      </c>
      <c r="B35" s="34">
        <f>'[1]вспомогат'!B33</f>
        <v>24220261</v>
      </c>
      <c r="C35" s="34">
        <f>'[1]вспомогат'!C33</f>
        <v>8822367</v>
      </c>
      <c r="D35" s="39">
        <f>'[1]вспомогат'!D33</f>
        <v>1927617</v>
      </c>
      <c r="E35" s="34">
        <f>'[1]вспомогат'!G33</f>
        <v>9791034.47</v>
      </c>
      <c r="F35" s="39">
        <f>'[1]вспомогат'!H33</f>
        <v>580760.1699999999</v>
      </c>
      <c r="G35" s="40">
        <f>'[1]вспомогат'!I33</f>
        <v>30.128400506947173</v>
      </c>
      <c r="H35" s="36">
        <f>'[1]вспомогат'!J33</f>
        <v>-1346856.83</v>
      </c>
      <c r="I35" s="37">
        <f>'[1]вспомогат'!K33</f>
        <v>110.97967778941866</v>
      </c>
      <c r="J35" s="38">
        <f>'[1]вспомогат'!L33</f>
        <v>968667.4700000007</v>
      </c>
    </row>
    <row r="36" spans="1:10" ht="12.75">
      <c r="A36" s="33" t="s">
        <v>38</v>
      </c>
      <c r="B36" s="34">
        <f>'[1]вспомогат'!B34</f>
        <v>19306060</v>
      </c>
      <c r="C36" s="34">
        <f>'[1]вспомогат'!C34</f>
        <v>7377720</v>
      </c>
      <c r="D36" s="39">
        <f>'[1]вспомогат'!D34</f>
        <v>1350235</v>
      </c>
      <c r="E36" s="34">
        <f>'[1]вспомогат'!G34</f>
        <v>8488407.74</v>
      </c>
      <c r="F36" s="39">
        <f>'[1]вспомогат'!H34</f>
        <v>496072.08999999985</v>
      </c>
      <c r="G36" s="40">
        <f>'[1]вспомогат'!I34</f>
        <v>36.73968531403792</v>
      </c>
      <c r="H36" s="36">
        <f>'[1]вспомогат'!J34</f>
        <v>-854162.9100000001</v>
      </c>
      <c r="I36" s="37">
        <f>'[1]вспомогат'!K34</f>
        <v>115.05462039762962</v>
      </c>
      <c r="J36" s="38">
        <f>'[1]вспомогат'!L34</f>
        <v>1110687.7400000002</v>
      </c>
    </row>
    <row r="37" spans="1:10" ht="12.75">
      <c r="A37" s="33" t="s">
        <v>39</v>
      </c>
      <c r="B37" s="34">
        <f>'[1]вспомогат'!B35</f>
        <v>45725508</v>
      </c>
      <c r="C37" s="34">
        <f>'[1]вспомогат'!C35</f>
        <v>18894136</v>
      </c>
      <c r="D37" s="39">
        <f>'[1]вспомогат'!D35</f>
        <v>4148131</v>
      </c>
      <c r="E37" s="34">
        <f>'[1]вспомогат'!G35</f>
        <v>19907615.11</v>
      </c>
      <c r="F37" s="39">
        <f>'[1]вспомогат'!H35</f>
        <v>951218.6699999981</v>
      </c>
      <c r="G37" s="40">
        <f>'[1]вспомогат'!I35</f>
        <v>22.93125916225881</v>
      </c>
      <c r="H37" s="36">
        <f>'[1]вспомогат'!J35</f>
        <v>-3196912.330000002</v>
      </c>
      <c r="I37" s="37">
        <f>'[1]вспомогат'!K35</f>
        <v>105.36398758853012</v>
      </c>
      <c r="J37" s="38">
        <f>'[1]вспомогат'!L35</f>
        <v>1013479.1099999994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262066046</v>
      </c>
      <c r="D38" s="42">
        <f>SUM(D18:D37)</f>
        <v>51181945</v>
      </c>
      <c r="E38" s="42">
        <f>SUM(E18:E37)</f>
        <v>307731041.2200001</v>
      </c>
      <c r="F38" s="42">
        <f>SUM(F18:F37)</f>
        <v>16267858.989999996</v>
      </c>
      <c r="G38" s="43">
        <f>F38/D38*100</f>
        <v>31.78437042593828</v>
      </c>
      <c r="H38" s="42">
        <f>SUM(H18:H37)</f>
        <v>-34914086.010000005</v>
      </c>
      <c r="I38" s="44">
        <f>E38/C38*100</f>
        <v>117.42499492666063</v>
      </c>
      <c r="J38" s="42">
        <f>SUM(J18:J37)</f>
        <v>45664995.22</v>
      </c>
    </row>
    <row r="39" spans="1:10" ht="20.25" customHeight="1">
      <c r="A39" s="52" t="s">
        <v>41</v>
      </c>
      <c r="B39" s="53">
        <f>'[1]вспомогат'!B36</f>
        <v>3890509571</v>
      </c>
      <c r="C39" s="53">
        <f>'[1]вспомогат'!C36</f>
        <v>1938217701</v>
      </c>
      <c r="D39" s="53">
        <f>'[1]вспомогат'!D36</f>
        <v>311773224</v>
      </c>
      <c r="E39" s="53">
        <f>'[1]вспомогат'!G36</f>
        <v>1988147291.4699998</v>
      </c>
      <c r="F39" s="53">
        <f>'[1]вспомогат'!H36</f>
        <v>110602434.01000002</v>
      </c>
      <c r="G39" s="54">
        <f>'[1]вспомогат'!I36</f>
        <v>35.47528315324475</v>
      </c>
      <c r="H39" s="53">
        <f>'[1]вспомогат'!J36</f>
        <v>-201170789.9900001</v>
      </c>
      <c r="I39" s="54">
        <f>'[1]вспомогат'!K36</f>
        <v>102.57605688175477</v>
      </c>
      <c r="J39" s="53">
        <f>'[1]вспомогат'!L36</f>
        <v>49929590.47000003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01.01.2015 - 10.06.2015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2015-06-11T05:42:17Z</dcterms:created>
  <dcterms:modified xsi:type="dcterms:W3CDTF">2015-06-11T05:42:55Z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