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<sst xmlns="http://schemas.openxmlformats.org/spreadsheetml/2006/main" count="47" uniqueCount="42">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</sst>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04.06.2015</v>
          </cell>
        </row>
        <row r="6">
          <cell r="G6" t="str">
            <v>Фактично надійшло на 04.06.2015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468092083.78</v>
          </cell>
          <cell r="H10">
            <v>7142934.889999986</v>
          </cell>
          <cell r="I10">
            <v>12.872917732961719</v>
          </cell>
          <cell r="J10">
            <v>-48345145.110000014</v>
          </cell>
          <cell r="K10">
            <v>102.85289301999812</v>
          </cell>
          <cell r="L10">
            <v>12983753.779999971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844394405.42</v>
          </cell>
          <cell r="H11">
            <v>11886349.71999991</v>
          </cell>
          <cell r="I11">
            <v>7.784628803457927</v>
          </cell>
          <cell r="J11">
            <v>-140803650.2800001</v>
          </cell>
          <cell r="K11">
            <v>92.46139080854977</v>
          </cell>
          <cell r="L11">
            <v>-68845594.58000004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73721139.37</v>
          </cell>
          <cell r="H12">
            <v>2236214.030000001</v>
          </cell>
          <cell r="I12">
            <v>18.459270826230863</v>
          </cell>
          <cell r="J12">
            <v>-9878099.969999999</v>
          </cell>
          <cell r="K12">
            <v>112.42733587551625</v>
          </cell>
          <cell r="L12">
            <v>8148884.370000005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132485595.49</v>
          </cell>
          <cell r="H13">
            <v>6290690.429999992</v>
          </cell>
          <cell r="I13">
            <v>31.936029507886253</v>
          </cell>
          <cell r="J13">
            <v>-13407094.570000008</v>
          </cell>
          <cell r="K13">
            <v>98.51035076397692</v>
          </cell>
          <cell r="L13">
            <v>-2003414.5100000054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84263067.16</v>
          </cell>
          <cell r="H14">
            <v>1598953.1199999899</v>
          </cell>
          <cell r="I14">
            <v>8.989852357445603</v>
          </cell>
          <cell r="J14">
            <v>-16187246.88000001</v>
          </cell>
          <cell r="K14">
            <v>90.44177811551782</v>
          </cell>
          <cell r="L14">
            <v>-8905232.840000004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12471007.36</v>
          </cell>
          <cell r="H15">
            <v>190481.16000000015</v>
          </cell>
          <cell r="I15">
            <v>6.76688905467335</v>
          </cell>
          <cell r="J15">
            <v>-2624418.84</v>
          </cell>
          <cell r="K15">
            <v>85.5716531629449</v>
          </cell>
          <cell r="L15">
            <v>-2102752.6400000006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10706476.55</v>
          </cell>
          <cell r="H16">
            <v>59265.180000001565</v>
          </cell>
          <cell r="I16">
            <v>1.8725607257292685</v>
          </cell>
          <cell r="J16">
            <v>-3105661.8199999984</v>
          </cell>
          <cell r="K16">
            <v>92.05997467044624</v>
          </cell>
          <cell r="L16">
            <v>-923416.4499999993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47686973.11</v>
          </cell>
          <cell r="H17">
            <v>555951.8699999973</v>
          </cell>
          <cell r="I17">
            <v>7.951034975426133</v>
          </cell>
          <cell r="J17">
            <v>-6436243.130000003</v>
          </cell>
          <cell r="K17">
            <v>112.463440835617</v>
          </cell>
          <cell r="L17">
            <v>5284773.109999999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4012100.85</v>
          </cell>
          <cell r="H18">
            <v>11595.430000000168</v>
          </cell>
          <cell r="I18">
            <v>1.8754971621925711</v>
          </cell>
          <cell r="J18">
            <v>-606663.5699999998</v>
          </cell>
          <cell r="K18">
            <v>117.07125118067707</v>
          </cell>
          <cell r="L18">
            <v>585041.8500000001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7683088.43</v>
          </cell>
          <cell r="H19">
            <v>76399.29999999981</v>
          </cell>
          <cell r="I19">
            <v>5.7403849549443136</v>
          </cell>
          <cell r="J19">
            <v>-1254509.7000000002</v>
          </cell>
          <cell r="K19">
            <v>111.8792694890556</v>
          </cell>
          <cell r="L19">
            <v>815785.4299999997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20628393.77</v>
          </cell>
          <cell r="H20">
            <v>291895.94000000134</v>
          </cell>
          <cell r="I20">
            <v>8.47689484031914</v>
          </cell>
          <cell r="J20">
            <v>-3151534.0599999987</v>
          </cell>
          <cell r="K20">
            <v>125.30770521372277</v>
          </cell>
          <cell r="L20">
            <v>4166202.7699999996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16600242.43</v>
          </cell>
          <cell r="H21">
            <v>245756.6799999997</v>
          </cell>
          <cell r="I21">
            <v>9.679003729712047</v>
          </cell>
          <cell r="J21">
            <v>-2293313.3200000003</v>
          </cell>
          <cell r="K21">
            <v>124.1639061544008</v>
          </cell>
          <cell r="L21">
            <v>3230622.4299999997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23543710.49</v>
          </cell>
          <cell r="H22">
            <v>228520.2199999988</v>
          </cell>
          <cell r="I22">
            <v>6.8061902556488265</v>
          </cell>
          <cell r="J22">
            <v>-3129014.780000001</v>
          </cell>
          <cell r="K22">
            <v>126.1192686513804</v>
          </cell>
          <cell r="L22">
            <v>4875896.489999998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10672511.92</v>
          </cell>
          <cell r="H23">
            <v>261916.70999999903</v>
          </cell>
          <cell r="I23">
            <v>13.146845259607229</v>
          </cell>
          <cell r="J23">
            <v>-1730323.290000001</v>
          </cell>
          <cell r="K23">
            <v>114.89116995197452</v>
          </cell>
          <cell r="L23">
            <v>1383275.92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10442037.11</v>
          </cell>
          <cell r="H24">
            <v>177439.0399999991</v>
          </cell>
          <cell r="I24">
            <v>10.129192428867162</v>
          </cell>
          <cell r="J24">
            <v>-1574319.960000001</v>
          </cell>
          <cell r="K24">
            <v>112.93160859267837</v>
          </cell>
          <cell r="L24">
            <v>1195700.1099999994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16345225.48</v>
          </cell>
          <cell r="H25">
            <v>189711.4600000009</v>
          </cell>
          <cell r="I25">
            <v>7.24115798091919</v>
          </cell>
          <cell r="J25">
            <v>-2430193.539999999</v>
          </cell>
          <cell r="K25">
            <v>126.20363155688119</v>
          </cell>
          <cell r="L25">
            <v>3393755.4800000004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10668232.23</v>
          </cell>
          <cell r="H26">
            <v>197381.34999999963</v>
          </cell>
          <cell r="I26">
            <v>13.027130539693577</v>
          </cell>
          <cell r="J26">
            <v>-1317774.6500000004</v>
          </cell>
          <cell r="K26">
            <v>124.52526046375196</v>
          </cell>
          <cell r="L26">
            <v>2101109.2300000004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7662097.03</v>
          </cell>
          <cell r="H27">
            <v>67890.16999999993</v>
          </cell>
          <cell r="I27">
            <v>4.264650788226598</v>
          </cell>
          <cell r="J27">
            <v>-1524037.83</v>
          </cell>
          <cell r="K27">
            <v>107.44115252524176</v>
          </cell>
          <cell r="L27">
            <v>530661.0300000003</v>
          </cell>
        </row>
        <row r="28">
          <cell r="B28">
            <v>31695399</v>
          </cell>
          <cell r="C28">
            <v>14509473</v>
          </cell>
          <cell r="D28">
            <v>2630948</v>
          </cell>
          <cell r="G28">
            <v>16403056.4</v>
          </cell>
          <cell r="H28">
            <v>209960.26999999955</v>
          </cell>
          <cell r="I28">
            <v>7.980403641577087</v>
          </cell>
          <cell r="J28">
            <v>-2420987.7300000004</v>
          </cell>
          <cell r="K28">
            <v>113.05066972453099</v>
          </cell>
          <cell r="L28">
            <v>1893583.4000000004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28541056.23</v>
          </cell>
          <cell r="H29">
            <v>560301.9800000004</v>
          </cell>
          <cell r="I29">
            <v>12.264744620375437</v>
          </cell>
          <cell r="J29">
            <v>-4008093.0199999996</v>
          </cell>
          <cell r="K29">
            <v>116.17512336535563</v>
          </cell>
          <cell r="L29">
            <v>3973786.2300000004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10780945.17</v>
          </cell>
          <cell r="H30">
            <v>127570.49000000022</v>
          </cell>
          <cell r="I30">
            <v>6.002387865596349</v>
          </cell>
          <cell r="J30">
            <v>-1997758.5099999998</v>
          </cell>
          <cell r="K30">
            <v>102.9676354676933</v>
          </cell>
          <cell r="L30">
            <v>310718.1699999999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11638666.33</v>
          </cell>
          <cell r="H31">
            <v>198671.66000000015</v>
          </cell>
          <cell r="I31">
            <v>7.9044794195605546</v>
          </cell>
          <cell r="J31">
            <v>-2314734.34</v>
          </cell>
          <cell r="K31">
            <v>90.39217792834512</v>
          </cell>
          <cell r="L31">
            <v>-1237078.67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4858967.34</v>
          </cell>
          <cell r="H32">
            <v>109377.28000000026</v>
          </cell>
          <cell r="I32">
            <v>11.200021298796543</v>
          </cell>
          <cell r="J32">
            <v>-867203.7199999997</v>
          </cell>
          <cell r="K32">
            <v>107.65561625333781</v>
          </cell>
          <cell r="L32">
            <v>345531.33999999985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9491078.06</v>
          </cell>
          <cell r="H33">
            <v>280803.7599999998</v>
          </cell>
          <cell r="I33">
            <v>14.567404209446162</v>
          </cell>
          <cell r="J33">
            <v>-1646813.2400000002</v>
          </cell>
          <cell r="K33">
            <v>107.57972389949319</v>
          </cell>
          <cell r="L33">
            <v>668711.0600000005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8205595.03</v>
          </cell>
          <cell r="H34">
            <v>213259.3799999999</v>
          </cell>
          <cell r="I34">
            <v>15.79424174310397</v>
          </cell>
          <cell r="J34">
            <v>-1136975.62</v>
          </cell>
          <cell r="K34">
            <v>111.22128557332076</v>
          </cell>
          <cell r="L34">
            <v>827875.0300000003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19388073.06</v>
          </cell>
          <cell r="H35">
            <v>431676.6199999973</v>
          </cell>
          <cell r="I35">
            <v>10.406532966292465</v>
          </cell>
          <cell r="J35">
            <v>-3716454.3800000027</v>
          </cell>
          <cell r="K35">
            <v>102.61423470223777</v>
          </cell>
          <cell r="L35">
            <v>493937.05999999866</v>
          </cell>
        </row>
        <row r="36">
          <cell r="B36">
            <v>3890509571</v>
          </cell>
          <cell r="C36">
            <v>1938193711</v>
          </cell>
          <cell r="D36">
            <v>311749234</v>
          </cell>
          <cell r="G36">
            <v>1911385825.5999994</v>
          </cell>
          <cell r="H36">
            <v>33840968.13999988</v>
          </cell>
          <cell r="I36">
            <v>10.855188866318075</v>
          </cell>
          <cell r="J36">
            <v>-277908265.86000013</v>
          </cell>
          <cell r="K36">
            <v>98.61686242980485</v>
          </cell>
          <cell r="L36">
            <v>-26807885.400000077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468092083.78</v>
      </c>
      <c r="F10" s="34">
        <f>'[1]вспомогат'!H10</f>
        <v>7142934.889999986</v>
      </c>
      <c r="G10" s="35">
        <f>'[1]вспомогат'!I10</f>
        <v>12.872917732961719</v>
      </c>
      <c r="H10" s="36">
        <f>'[1]вспомогат'!J10</f>
        <v>-48345145.110000014</v>
      </c>
      <c r="I10" s="37">
        <f>'[1]вспомогат'!K10</f>
        <v>102.85289301999812</v>
      </c>
      <c r="J10" s="38">
        <f>'[1]вспомогат'!L10</f>
        <v>12983753.779999971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844394405.42</v>
      </c>
      <c r="F12" s="39">
        <f>'[1]вспомогат'!H11</f>
        <v>11886349.71999991</v>
      </c>
      <c r="G12" s="40">
        <f>'[1]вспомогат'!I11</f>
        <v>7.784628803457927</v>
      </c>
      <c r="H12" s="36">
        <f>'[1]вспомогат'!J11</f>
        <v>-140803650.2800001</v>
      </c>
      <c r="I12" s="37">
        <f>'[1]вспомогат'!K11</f>
        <v>92.46139080854977</v>
      </c>
      <c r="J12" s="38">
        <f>'[1]вспомогат'!L11</f>
        <v>-68845594.58000004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73721139.37</v>
      </c>
      <c r="F13" s="39">
        <f>'[1]вспомогат'!H12</f>
        <v>2236214.030000001</v>
      </c>
      <c r="G13" s="40">
        <f>'[1]вспомогат'!I12</f>
        <v>18.459270826230863</v>
      </c>
      <c r="H13" s="36">
        <f>'[1]вспомогат'!J12</f>
        <v>-9878099.969999999</v>
      </c>
      <c r="I13" s="37">
        <f>'[1]вспомогат'!K12</f>
        <v>112.42733587551625</v>
      </c>
      <c r="J13" s="38">
        <f>'[1]вспомогат'!L12</f>
        <v>8148884.370000005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132485595.49</v>
      </c>
      <c r="F14" s="39">
        <f>'[1]вспомогат'!H13</f>
        <v>6290690.429999992</v>
      </c>
      <c r="G14" s="40">
        <f>'[1]вспомогат'!I13</f>
        <v>31.936029507886253</v>
      </c>
      <c r="H14" s="36">
        <f>'[1]вспомогат'!J13</f>
        <v>-13407094.570000008</v>
      </c>
      <c r="I14" s="37">
        <f>'[1]вспомогат'!K13</f>
        <v>98.51035076397692</v>
      </c>
      <c r="J14" s="38">
        <f>'[1]вспомогат'!L13</f>
        <v>-2003414.5100000054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84263067.16</v>
      </c>
      <c r="F15" s="39">
        <f>'[1]вспомогат'!H14</f>
        <v>1598953.1199999899</v>
      </c>
      <c r="G15" s="40">
        <f>'[1]вспомогат'!I14</f>
        <v>8.989852357445603</v>
      </c>
      <c r="H15" s="36">
        <f>'[1]вспомогат'!J14</f>
        <v>-16187246.88000001</v>
      </c>
      <c r="I15" s="37">
        <f>'[1]вспомогат'!K14</f>
        <v>90.44177811551782</v>
      </c>
      <c r="J15" s="38">
        <f>'[1]вспомогат'!L14</f>
        <v>-8905232.840000004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12471007.36</v>
      </c>
      <c r="F16" s="39">
        <f>'[1]вспомогат'!H15</f>
        <v>190481.16000000015</v>
      </c>
      <c r="G16" s="40">
        <f>'[1]вспомогат'!I15</f>
        <v>6.76688905467335</v>
      </c>
      <c r="H16" s="36">
        <f>'[1]вспомогат'!J15</f>
        <v>-2624418.84</v>
      </c>
      <c r="I16" s="37">
        <f>'[1]вспомогат'!K15</f>
        <v>85.5716531629449</v>
      </c>
      <c r="J16" s="38">
        <f>'[1]вспомогат'!L15</f>
        <v>-2102752.6400000006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1147335214.8</v>
      </c>
      <c r="F17" s="42">
        <f>SUM(F12:F16)</f>
        <v>22202688.459999893</v>
      </c>
      <c r="G17" s="43">
        <f>F17/D17*100</f>
        <v>10.8251302604012</v>
      </c>
      <c r="H17" s="42">
        <f>SUM(H12:H16)</f>
        <v>-182900510.5400001</v>
      </c>
      <c r="I17" s="44">
        <f>E17/C17*100</f>
        <v>93.96351393182547</v>
      </c>
      <c r="J17" s="42">
        <f>SUM(J12:J16)</f>
        <v>-73708110.20000005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10706476.55</v>
      </c>
      <c r="F18" s="46">
        <f>'[1]вспомогат'!H16</f>
        <v>59265.180000001565</v>
      </c>
      <c r="G18" s="47">
        <f>'[1]вспомогат'!I16</f>
        <v>1.8725607257292685</v>
      </c>
      <c r="H18" s="48">
        <f>'[1]вспомогат'!J16</f>
        <v>-3105661.8199999984</v>
      </c>
      <c r="I18" s="49">
        <f>'[1]вспомогат'!K16</f>
        <v>92.05997467044624</v>
      </c>
      <c r="J18" s="50">
        <f>'[1]вспомогат'!L16</f>
        <v>-923416.4499999993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47686973.11</v>
      </c>
      <c r="F19" s="39">
        <f>'[1]вспомогат'!H17</f>
        <v>555951.8699999973</v>
      </c>
      <c r="G19" s="40">
        <f>'[1]вспомогат'!I17</f>
        <v>7.951034975426133</v>
      </c>
      <c r="H19" s="36">
        <f>'[1]вспомогат'!J17</f>
        <v>-6436243.130000003</v>
      </c>
      <c r="I19" s="37">
        <f>'[1]вспомогат'!K17</f>
        <v>112.463440835617</v>
      </c>
      <c r="J19" s="38">
        <f>'[1]вспомогат'!L17</f>
        <v>5284773.109999999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4012100.85</v>
      </c>
      <c r="F20" s="39">
        <f>'[1]вспомогат'!H18</f>
        <v>11595.430000000168</v>
      </c>
      <c r="G20" s="40">
        <f>'[1]вспомогат'!I18</f>
        <v>1.8754971621925711</v>
      </c>
      <c r="H20" s="36">
        <f>'[1]вспомогат'!J18</f>
        <v>-606663.5699999998</v>
      </c>
      <c r="I20" s="37">
        <f>'[1]вспомогат'!K18</f>
        <v>117.07125118067707</v>
      </c>
      <c r="J20" s="38">
        <f>'[1]вспомогат'!L18</f>
        <v>585041.8500000001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7683088.43</v>
      </c>
      <c r="F21" s="39">
        <f>'[1]вспомогат'!H19</f>
        <v>76399.29999999981</v>
      </c>
      <c r="G21" s="40">
        <f>'[1]вспомогат'!I19</f>
        <v>5.7403849549443136</v>
      </c>
      <c r="H21" s="36">
        <f>'[1]вспомогат'!J19</f>
        <v>-1254509.7000000002</v>
      </c>
      <c r="I21" s="37">
        <f>'[1]вспомогат'!K19</f>
        <v>111.8792694890556</v>
      </c>
      <c r="J21" s="38">
        <f>'[1]вспомогат'!L19</f>
        <v>815785.4299999997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20628393.77</v>
      </c>
      <c r="F22" s="39">
        <f>'[1]вспомогат'!H20</f>
        <v>291895.94000000134</v>
      </c>
      <c r="G22" s="40">
        <f>'[1]вспомогат'!I20</f>
        <v>8.47689484031914</v>
      </c>
      <c r="H22" s="36">
        <f>'[1]вспомогат'!J20</f>
        <v>-3151534.0599999987</v>
      </c>
      <c r="I22" s="37">
        <f>'[1]вспомогат'!K20</f>
        <v>125.30770521372277</v>
      </c>
      <c r="J22" s="38">
        <f>'[1]вспомогат'!L20</f>
        <v>4166202.7699999996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16600242.43</v>
      </c>
      <c r="F23" s="39">
        <f>'[1]вспомогат'!H21</f>
        <v>245756.6799999997</v>
      </c>
      <c r="G23" s="40">
        <f>'[1]вспомогат'!I21</f>
        <v>9.679003729712047</v>
      </c>
      <c r="H23" s="36">
        <f>'[1]вспомогат'!J21</f>
        <v>-2293313.3200000003</v>
      </c>
      <c r="I23" s="37">
        <f>'[1]вспомогат'!K21</f>
        <v>124.1639061544008</v>
      </c>
      <c r="J23" s="38">
        <f>'[1]вспомогат'!L21</f>
        <v>3230622.4299999997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23543710.49</v>
      </c>
      <c r="F24" s="39">
        <f>'[1]вспомогат'!H22</f>
        <v>228520.2199999988</v>
      </c>
      <c r="G24" s="40">
        <f>'[1]вспомогат'!I22</f>
        <v>6.8061902556488265</v>
      </c>
      <c r="H24" s="36">
        <f>'[1]вспомогат'!J22</f>
        <v>-3129014.780000001</v>
      </c>
      <c r="I24" s="37">
        <f>'[1]вспомогат'!K22</f>
        <v>126.1192686513804</v>
      </c>
      <c r="J24" s="38">
        <f>'[1]вспомогат'!L22</f>
        <v>4875896.489999998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10672511.92</v>
      </c>
      <c r="F25" s="39">
        <f>'[1]вспомогат'!H23</f>
        <v>261916.70999999903</v>
      </c>
      <c r="G25" s="40">
        <f>'[1]вспомогат'!I23</f>
        <v>13.146845259607229</v>
      </c>
      <c r="H25" s="36">
        <f>'[1]вспомогат'!J23</f>
        <v>-1730323.290000001</v>
      </c>
      <c r="I25" s="37">
        <f>'[1]вспомогат'!K23</f>
        <v>114.89116995197452</v>
      </c>
      <c r="J25" s="38">
        <f>'[1]вспомогат'!L23</f>
        <v>1383275.92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10442037.11</v>
      </c>
      <c r="F26" s="39">
        <f>'[1]вспомогат'!H24</f>
        <v>177439.0399999991</v>
      </c>
      <c r="G26" s="40">
        <f>'[1]вспомогат'!I24</f>
        <v>10.129192428867162</v>
      </c>
      <c r="H26" s="36">
        <f>'[1]вспомогат'!J24</f>
        <v>-1574319.960000001</v>
      </c>
      <c r="I26" s="37">
        <f>'[1]вспомогат'!K24</f>
        <v>112.93160859267837</v>
      </c>
      <c r="J26" s="38">
        <f>'[1]вспомогат'!L24</f>
        <v>1195700.1099999994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16345225.48</v>
      </c>
      <c r="F27" s="39">
        <f>'[1]вспомогат'!H25</f>
        <v>189711.4600000009</v>
      </c>
      <c r="G27" s="40">
        <f>'[1]вспомогат'!I25</f>
        <v>7.24115798091919</v>
      </c>
      <c r="H27" s="36">
        <f>'[1]вспомогат'!J25</f>
        <v>-2430193.539999999</v>
      </c>
      <c r="I27" s="37">
        <f>'[1]вспомогат'!K25</f>
        <v>126.20363155688119</v>
      </c>
      <c r="J27" s="38">
        <f>'[1]вспомогат'!L25</f>
        <v>3393755.4800000004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10668232.23</v>
      </c>
      <c r="F28" s="39">
        <f>'[1]вспомогат'!H26</f>
        <v>197381.34999999963</v>
      </c>
      <c r="G28" s="40">
        <f>'[1]вспомогат'!I26</f>
        <v>13.027130539693577</v>
      </c>
      <c r="H28" s="36">
        <f>'[1]вспомогат'!J26</f>
        <v>-1317774.6500000004</v>
      </c>
      <c r="I28" s="37">
        <f>'[1]вспомогат'!K26</f>
        <v>124.52526046375196</v>
      </c>
      <c r="J28" s="38">
        <f>'[1]вспомогат'!L26</f>
        <v>2101109.2300000004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7662097.03</v>
      </c>
      <c r="F29" s="39">
        <f>'[1]вспомогат'!H27</f>
        <v>67890.16999999993</v>
      </c>
      <c r="G29" s="40">
        <f>'[1]вспомогат'!I27</f>
        <v>4.264650788226598</v>
      </c>
      <c r="H29" s="36">
        <f>'[1]вспомогат'!J27</f>
        <v>-1524037.83</v>
      </c>
      <c r="I29" s="37">
        <f>'[1]вспомогат'!K27</f>
        <v>107.44115252524176</v>
      </c>
      <c r="J29" s="38">
        <f>'[1]вспомогат'!L27</f>
        <v>530661.0300000003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14509473</v>
      </c>
      <c r="D30" s="39">
        <f>'[1]вспомогат'!D28</f>
        <v>2630948</v>
      </c>
      <c r="E30" s="34">
        <f>'[1]вспомогат'!G28</f>
        <v>16403056.4</v>
      </c>
      <c r="F30" s="39">
        <f>'[1]вспомогат'!H28</f>
        <v>209960.26999999955</v>
      </c>
      <c r="G30" s="40">
        <f>'[1]вспомогат'!I28</f>
        <v>7.980403641577087</v>
      </c>
      <c r="H30" s="36">
        <f>'[1]вспомогат'!J28</f>
        <v>-2420987.7300000004</v>
      </c>
      <c r="I30" s="37">
        <f>'[1]вспомогат'!K28</f>
        <v>113.05066972453099</v>
      </c>
      <c r="J30" s="38">
        <f>'[1]вспомогат'!L28</f>
        <v>1893583.4000000004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28541056.23</v>
      </c>
      <c r="F31" s="39">
        <f>'[1]вспомогат'!H29</f>
        <v>560301.9800000004</v>
      </c>
      <c r="G31" s="40">
        <f>'[1]вспомогат'!I29</f>
        <v>12.264744620375437</v>
      </c>
      <c r="H31" s="36">
        <f>'[1]вспомогат'!J29</f>
        <v>-4008093.0199999996</v>
      </c>
      <c r="I31" s="37">
        <f>'[1]вспомогат'!K29</f>
        <v>116.17512336535563</v>
      </c>
      <c r="J31" s="38">
        <f>'[1]вспомогат'!L29</f>
        <v>3973786.2300000004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10780945.17</v>
      </c>
      <c r="F32" s="39">
        <f>'[1]вспомогат'!H30</f>
        <v>127570.49000000022</v>
      </c>
      <c r="G32" s="40">
        <f>'[1]вспомогат'!I30</f>
        <v>6.002387865596349</v>
      </c>
      <c r="H32" s="36">
        <f>'[1]вспомогат'!J30</f>
        <v>-1997758.5099999998</v>
      </c>
      <c r="I32" s="37">
        <f>'[1]вспомогат'!K30</f>
        <v>102.9676354676933</v>
      </c>
      <c r="J32" s="38">
        <f>'[1]вспомогат'!L30</f>
        <v>310718.1699999999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11638666.33</v>
      </c>
      <c r="F33" s="39">
        <f>'[1]вспомогат'!H31</f>
        <v>198671.66000000015</v>
      </c>
      <c r="G33" s="40">
        <f>'[1]вспомогат'!I31</f>
        <v>7.9044794195605546</v>
      </c>
      <c r="H33" s="36">
        <f>'[1]вспомогат'!J31</f>
        <v>-2314734.34</v>
      </c>
      <c r="I33" s="37">
        <f>'[1]вспомогат'!K31</f>
        <v>90.39217792834512</v>
      </c>
      <c r="J33" s="38">
        <f>'[1]вспомогат'!L31</f>
        <v>-1237078.67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4858967.34</v>
      </c>
      <c r="F34" s="39">
        <f>'[1]вспомогат'!H32</f>
        <v>109377.28000000026</v>
      </c>
      <c r="G34" s="40">
        <f>'[1]вспомогат'!I32</f>
        <v>11.200021298796543</v>
      </c>
      <c r="H34" s="36">
        <f>'[1]вспомогат'!J32</f>
        <v>-867203.7199999997</v>
      </c>
      <c r="I34" s="37">
        <f>'[1]вспомогат'!K32</f>
        <v>107.65561625333781</v>
      </c>
      <c r="J34" s="38">
        <f>'[1]вспомогат'!L32</f>
        <v>345531.33999999985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9491078.06</v>
      </c>
      <c r="F35" s="39">
        <f>'[1]вспомогат'!H33</f>
        <v>280803.7599999998</v>
      </c>
      <c r="G35" s="40">
        <f>'[1]вспомогат'!I33</f>
        <v>14.567404209446162</v>
      </c>
      <c r="H35" s="36">
        <f>'[1]вспомогат'!J33</f>
        <v>-1646813.2400000002</v>
      </c>
      <c r="I35" s="37">
        <f>'[1]вспомогат'!K33</f>
        <v>107.57972389949319</v>
      </c>
      <c r="J35" s="38">
        <f>'[1]вспомогат'!L33</f>
        <v>668711.0600000005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8205595.03</v>
      </c>
      <c r="F36" s="39">
        <f>'[1]вспомогат'!H34</f>
        <v>213259.3799999999</v>
      </c>
      <c r="G36" s="40">
        <f>'[1]вспомогат'!I34</f>
        <v>15.79424174310397</v>
      </c>
      <c r="H36" s="36">
        <f>'[1]вспомогат'!J34</f>
        <v>-1136975.62</v>
      </c>
      <c r="I36" s="37">
        <f>'[1]вспомогат'!K34</f>
        <v>111.22128557332076</v>
      </c>
      <c r="J36" s="38">
        <f>'[1]вспомогат'!L34</f>
        <v>827875.0300000003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19388073.06</v>
      </c>
      <c r="F37" s="39">
        <f>'[1]вспомогат'!H35</f>
        <v>431676.6199999973</v>
      </c>
      <c r="G37" s="40">
        <f>'[1]вспомогат'!I35</f>
        <v>10.406532966292465</v>
      </c>
      <c r="H37" s="36">
        <f>'[1]вспомогат'!J35</f>
        <v>-3716454.3800000027</v>
      </c>
      <c r="I37" s="37">
        <f>'[1]вспомогат'!K35</f>
        <v>102.61423470223777</v>
      </c>
      <c r="J37" s="38">
        <f>'[1]вспомогат'!L35</f>
        <v>493937.05999999866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262042056</v>
      </c>
      <c r="D38" s="42">
        <f>SUM(D18:D37)</f>
        <v>51157955</v>
      </c>
      <c r="E38" s="42">
        <f>SUM(E18:E37)</f>
        <v>295958527.0199999</v>
      </c>
      <c r="F38" s="42">
        <f>SUM(F18:F37)</f>
        <v>4495344.789999995</v>
      </c>
      <c r="G38" s="43">
        <f>F38/D38*100</f>
        <v>8.787186254806306</v>
      </c>
      <c r="H38" s="42">
        <f>SUM(H18:H37)</f>
        <v>-46662610.21</v>
      </c>
      <c r="I38" s="44">
        <f>E38/C38*100</f>
        <v>112.94314032553612</v>
      </c>
      <c r="J38" s="42">
        <f>SUM(J18:J37)</f>
        <v>33916471.019999996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1938193711</v>
      </c>
      <c r="D39" s="53">
        <f>'[1]вспомогат'!D36</f>
        <v>311749234</v>
      </c>
      <c r="E39" s="53">
        <f>'[1]вспомогат'!G36</f>
        <v>1911385825.5999994</v>
      </c>
      <c r="F39" s="53">
        <f>'[1]вспомогат'!H36</f>
        <v>33840968.13999988</v>
      </c>
      <c r="G39" s="54">
        <f>'[1]вспомогат'!I36</f>
        <v>10.855188866318075</v>
      </c>
      <c r="H39" s="53">
        <f>'[1]вспомогат'!J36</f>
        <v>-277908265.86000013</v>
      </c>
      <c r="I39" s="54">
        <f>'[1]вспомогат'!K36</f>
        <v>98.61686242980485</v>
      </c>
      <c r="J39" s="53">
        <f>'[1]вспомогат'!L36</f>
        <v>-26807885.400000077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01.01.2015 - 04.06.2015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2015-06-05T05:31:00Z</dcterms:created>
  <dcterms:modified xsi:type="dcterms:W3CDTF">2015-06-05T05:31:43Z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