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8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<sst xmlns="http://schemas.openxmlformats.org/spreadsheetml/2006/main" count="47" uniqueCount="42">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</sst>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79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5;&#1040;&#1055;&#1050;&#1040;%20&#1044;&#1051;&#1071;%20&#1057;&#1042;&#1054;&#1048;&#1061;\&#1058;&#1040;&#1056;&#1040;&#1053;\&#1042;I&#1044;&#1055;&#1059;&#1057;&#1058;&#1050;&#1040;\&#1058;&#1056;&#1040;&#1042;&#1045;&#1053;&#1068;_2015\&#1085;&#1072;&#1076;&#1093;_2605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26.05.2015</v>
          </cell>
        </row>
        <row r="6">
          <cell r="G6" t="str">
            <v>Фактично надійшло на 26.05.2015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819488400</v>
          </cell>
          <cell r="C10">
            <v>344320250</v>
          </cell>
          <cell r="D10">
            <v>103862070</v>
          </cell>
          <cell r="G10">
            <v>441108432.08</v>
          </cell>
          <cell r="H10">
            <v>122785414.31</v>
          </cell>
          <cell r="I10">
            <v>118.21968723519566</v>
          </cell>
          <cell r="J10">
            <v>18923344.310000002</v>
          </cell>
          <cell r="K10">
            <v>128.10993024081506</v>
          </cell>
          <cell r="L10">
            <v>96788182.07999998</v>
          </cell>
        </row>
        <row r="11">
          <cell r="B11">
            <v>1799062500</v>
          </cell>
          <cell r="C11">
            <v>760550000</v>
          </cell>
          <cell r="D11">
            <v>155070000</v>
          </cell>
          <cell r="G11">
            <v>782065147.12</v>
          </cell>
          <cell r="H11">
            <v>139194359.83000004</v>
          </cell>
          <cell r="I11">
            <v>89.76227499193915</v>
          </cell>
          <cell r="J11">
            <v>-15875640.169999957</v>
          </cell>
          <cell r="K11">
            <v>102.82889318519493</v>
          </cell>
          <cell r="L11">
            <v>21515147.120000005</v>
          </cell>
        </row>
        <row r="12">
          <cell r="B12">
            <v>146711940</v>
          </cell>
          <cell r="C12">
            <v>53457941</v>
          </cell>
          <cell r="D12">
            <v>12311516</v>
          </cell>
          <cell r="G12">
            <v>66938883.98</v>
          </cell>
          <cell r="H12">
            <v>10952010.61</v>
          </cell>
          <cell r="I12">
            <v>88.95744935067297</v>
          </cell>
          <cell r="J12">
            <v>-1359505.3900000006</v>
          </cell>
          <cell r="K12">
            <v>125.21784926209558</v>
          </cell>
          <cell r="L12">
            <v>13480942.979999997</v>
          </cell>
        </row>
        <row r="13">
          <cell r="B13">
            <v>268906656</v>
          </cell>
          <cell r="C13">
            <v>114791225</v>
          </cell>
          <cell r="D13">
            <v>26348935</v>
          </cell>
          <cell r="G13">
            <v>118024348.11</v>
          </cell>
          <cell r="H13">
            <v>27238141.989999995</v>
          </cell>
          <cell r="I13">
            <v>103.3747359807901</v>
          </cell>
          <cell r="J13">
            <v>889206.9899999946</v>
          </cell>
          <cell r="K13">
            <v>102.81652461675532</v>
          </cell>
          <cell r="L13">
            <v>3233123.1099999994</v>
          </cell>
        </row>
        <row r="14">
          <cell r="B14">
            <v>198030600</v>
          </cell>
          <cell r="C14">
            <v>75382100</v>
          </cell>
          <cell r="D14">
            <v>16493700</v>
          </cell>
          <cell r="G14">
            <v>77379905.71</v>
          </cell>
          <cell r="H14">
            <v>12891271.299999997</v>
          </cell>
          <cell r="I14">
            <v>78.15875940510617</v>
          </cell>
          <cell r="J14">
            <v>-3602428.700000003</v>
          </cell>
          <cell r="K14">
            <v>102.65023886307225</v>
          </cell>
          <cell r="L14">
            <v>1997805.7099999934</v>
          </cell>
        </row>
        <row r="15">
          <cell r="B15">
            <v>30000000</v>
          </cell>
          <cell r="C15">
            <v>11758860</v>
          </cell>
          <cell r="D15">
            <v>2597400</v>
          </cell>
          <cell r="G15">
            <v>11152754.9</v>
          </cell>
          <cell r="H15">
            <v>1601296.3800000008</v>
          </cell>
          <cell r="I15">
            <v>61.64997227997231</v>
          </cell>
          <cell r="J15">
            <v>-996103.6199999992</v>
          </cell>
          <cell r="K15">
            <v>94.84554540151001</v>
          </cell>
          <cell r="L15">
            <v>-606105.0999999996</v>
          </cell>
        </row>
        <row r="16">
          <cell r="B16">
            <v>29488489</v>
          </cell>
          <cell r="C16">
            <v>8464966</v>
          </cell>
          <cell r="D16">
            <v>1918521</v>
          </cell>
          <cell r="G16">
            <v>9948838.67</v>
          </cell>
          <cell r="H16">
            <v>1634377.29</v>
          </cell>
          <cell r="I16">
            <v>85.18943967775176</v>
          </cell>
          <cell r="J16">
            <v>-284143.70999999996</v>
          </cell>
          <cell r="K16">
            <v>117.52957625582903</v>
          </cell>
          <cell r="L16">
            <v>1483872.67</v>
          </cell>
        </row>
        <row r="17">
          <cell r="B17">
            <v>87319880</v>
          </cell>
          <cell r="C17">
            <v>32410005</v>
          </cell>
          <cell r="D17">
            <v>6479145</v>
          </cell>
          <cell r="G17">
            <v>44845991.31</v>
          </cell>
          <cell r="H17">
            <v>8680827.560000002</v>
          </cell>
          <cell r="I17">
            <v>133.9810663289678</v>
          </cell>
          <cell r="J17">
            <v>2201682.5600000024</v>
          </cell>
          <cell r="K17">
            <v>138.37082502764193</v>
          </cell>
          <cell r="L17">
            <v>12435986.310000002</v>
          </cell>
        </row>
        <row r="18">
          <cell r="B18">
            <v>8742979</v>
          </cell>
          <cell r="C18">
            <v>2808800</v>
          </cell>
          <cell r="D18">
            <v>567210</v>
          </cell>
          <cell r="G18">
            <v>3639975.96</v>
          </cell>
          <cell r="H18">
            <v>408235.14000000013</v>
          </cell>
          <cell r="I18">
            <v>71.97248638070558</v>
          </cell>
          <cell r="J18">
            <v>-158974.85999999987</v>
          </cell>
          <cell r="K18">
            <v>129.5918527485047</v>
          </cell>
          <cell r="L18">
            <v>831175.96</v>
          </cell>
        </row>
        <row r="19">
          <cell r="B19">
            <v>20371956</v>
          </cell>
          <cell r="C19">
            <v>5536394</v>
          </cell>
          <cell r="D19">
            <v>1153993</v>
          </cell>
          <cell r="G19">
            <v>7080621.74</v>
          </cell>
          <cell r="H19">
            <v>1114627.87</v>
          </cell>
          <cell r="I19">
            <v>96.5887895333854</v>
          </cell>
          <cell r="J19">
            <v>-39365.12999999989</v>
          </cell>
          <cell r="K19">
            <v>127.89230210133167</v>
          </cell>
          <cell r="L19">
            <v>1544227.7400000002</v>
          </cell>
        </row>
        <row r="20">
          <cell r="B20">
            <v>40347468</v>
          </cell>
          <cell r="C20">
            <v>13018761</v>
          </cell>
          <cell r="D20">
            <v>2893380</v>
          </cell>
          <cell r="G20">
            <v>18894992.25</v>
          </cell>
          <cell r="H20">
            <v>2967015.880000001</v>
          </cell>
          <cell r="I20">
            <v>102.54497784597947</v>
          </cell>
          <cell r="J20">
            <v>73635.88000000082</v>
          </cell>
          <cell r="K20">
            <v>145.1366397309237</v>
          </cell>
          <cell r="L20">
            <v>5876231.25</v>
          </cell>
        </row>
        <row r="21">
          <cell r="B21">
            <v>31549680</v>
          </cell>
          <cell r="C21">
            <v>10830550</v>
          </cell>
          <cell r="D21">
            <v>2219940</v>
          </cell>
          <cell r="G21">
            <v>15400007.11</v>
          </cell>
          <cell r="H21">
            <v>2585291.8999999985</v>
          </cell>
          <cell r="I21">
            <v>116.45773759651155</v>
          </cell>
          <cell r="J21">
            <v>365351.8999999985</v>
          </cell>
          <cell r="K21">
            <v>142.19044379094322</v>
          </cell>
          <cell r="L21">
            <v>4569457.109999999</v>
          </cell>
        </row>
        <row r="22">
          <cell r="B22">
            <v>41928488</v>
          </cell>
          <cell r="C22">
            <v>15535279</v>
          </cell>
          <cell r="D22">
            <v>4178885</v>
          </cell>
          <cell r="G22">
            <v>21218815.54</v>
          </cell>
          <cell r="H22">
            <v>3030026.919999998</v>
          </cell>
          <cell r="I22">
            <v>72.50802355173684</v>
          </cell>
          <cell r="J22">
            <v>-1148858.080000002</v>
          </cell>
          <cell r="K22">
            <v>136.58470852052287</v>
          </cell>
          <cell r="L22">
            <v>5683536.539999999</v>
          </cell>
        </row>
        <row r="23">
          <cell r="B23">
            <v>22320700</v>
          </cell>
          <cell r="C23">
            <v>7296996</v>
          </cell>
          <cell r="D23">
            <v>1652790</v>
          </cell>
          <cell r="G23">
            <v>9280991.15</v>
          </cell>
          <cell r="H23">
            <v>1330213.5600000005</v>
          </cell>
          <cell r="I23">
            <v>80.48291434483514</v>
          </cell>
          <cell r="J23">
            <v>-322576.4399999995</v>
          </cell>
          <cell r="K23">
            <v>127.1892042972204</v>
          </cell>
          <cell r="L23">
            <v>1983995.1500000004</v>
          </cell>
        </row>
        <row r="24">
          <cell r="B24">
            <v>25837284</v>
          </cell>
          <cell r="C24">
            <v>7494578</v>
          </cell>
          <cell r="D24">
            <v>1582591</v>
          </cell>
          <cell r="G24">
            <v>9533363.71</v>
          </cell>
          <cell r="H24">
            <v>1657376.5600000005</v>
          </cell>
          <cell r="I24">
            <v>104.72551404626972</v>
          </cell>
          <cell r="J24">
            <v>74785.56000000052</v>
          </cell>
          <cell r="K24">
            <v>127.20347576608052</v>
          </cell>
          <cell r="L24">
            <v>2038785.710000001</v>
          </cell>
        </row>
        <row r="25">
          <cell r="B25">
            <v>33043630</v>
          </cell>
          <cell r="C25">
            <v>10331565</v>
          </cell>
          <cell r="D25">
            <v>2558985</v>
          </cell>
          <cell r="G25">
            <v>14808280</v>
          </cell>
          <cell r="H25">
            <v>2281880.4399999995</v>
          </cell>
          <cell r="I25">
            <v>89.17130971850165</v>
          </cell>
          <cell r="J25">
            <v>-277104.5600000005</v>
          </cell>
          <cell r="K25">
            <v>143.33046348738065</v>
          </cell>
          <cell r="L25">
            <v>4476715</v>
          </cell>
        </row>
        <row r="26">
          <cell r="B26">
            <v>22284310</v>
          </cell>
          <cell r="C26">
            <v>7051967</v>
          </cell>
          <cell r="D26">
            <v>1489332</v>
          </cell>
          <cell r="G26">
            <v>9714792.1</v>
          </cell>
          <cell r="H26">
            <v>1382358.58</v>
          </cell>
          <cell r="I26">
            <v>92.81735570040797</v>
          </cell>
          <cell r="J26">
            <v>-106973.41999999993</v>
          </cell>
          <cell r="K26">
            <v>137.76003347718444</v>
          </cell>
          <cell r="L26">
            <v>2662825.0999999996</v>
          </cell>
        </row>
        <row r="27">
          <cell r="B27">
            <v>17697150</v>
          </cell>
          <cell r="C27">
            <v>5539508</v>
          </cell>
          <cell r="D27">
            <v>1208413</v>
          </cell>
          <cell r="G27">
            <v>7151871.87</v>
          </cell>
          <cell r="H27">
            <v>1084866.33</v>
          </cell>
          <cell r="I27">
            <v>89.7761220708483</v>
          </cell>
          <cell r="J27">
            <v>-123546.66999999993</v>
          </cell>
          <cell r="K27">
            <v>129.1066258952961</v>
          </cell>
          <cell r="L27">
            <v>1612363.87</v>
          </cell>
        </row>
        <row r="28">
          <cell r="B28">
            <v>31695399</v>
          </cell>
          <cell r="C28">
            <v>11757783</v>
          </cell>
          <cell r="D28">
            <v>2392080</v>
          </cell>
          <cell r="G28">
            <v>15123825.49</v>
          </cell>
          <cell r="H28">
            <v>2351432.5199999996</v>
          </cell>
          <cell r="I28">
            <v>98.30074746663989</v>
          </cell>
          <cell r="J28">
            <v>-40647.48000000045</v>
          </cell>
          <cell r="K28">
            <v>128.62820729043904</v>
          </cell>
          <cell r="L28">
            <v>3366042.49</v>
          </cell>
        </row>
        <row r="29">
          <cell r="B29">
            <v>58735651</v>
          </cell>
          <cell r="C29">
            <v>19998875</v>
          </cell>
          <cell r="D29">
            <v>4325727</v>
          </cell>
          <cell r="G29">
            <v>26450594.82</v>
          </cell>
          <cell r="H29">
            <v>4720633.3999999985</v>
          </cell>
          <cell r="I29">
            <v>109.1292492568301</v>
          </cell>
          <cell r="J29">
            <v>394906.3999999985</v>
          </cell>
          <cell r="K29">
            <v>132.26041374827332</v>
          </cell>
          <cell r="L29">
            <v>6451719.82</v>
          </cell>
        </row>
        <row r="30">
          <cell r="B30">
            <v>26394087</v>
          </cell>
          <cell r="C30">
            <v>8106128</v>
          </cell>
          <cell r="D30">
            <v>1850903</v>
          </cell>
          <cell r="G30">
            <v>9848541.63</v>
          </cell>
          <cell r="H30">
            <v>1390960.1300000008</v>
          </cell>
          <cell r="I30">
            <v>75.15035255764353</v>
          </cell>
          <cell r="J30">
            <v>-459942.8699999992</v>
          </cell>
          <cell r="K30">
            <v>121.49501747320053</v>
          </cell>
          <cell r="L30">
            <v>1742413.6300000008</v>
          </cell>
        </row>
        <row r="31">
          <cell r="B31">
            <v>28801924</v>
          </cell>
          <cell r="C31">
            <v>10121743</v>
          </cell>
          <cell r="D31">
            <v>2271977</v>
          </cell>
          <cell r="G31">
            <v>10528525.67</v>
          </cell>
          <cell r="H31">
            <v>1673962.3399999999</v>
          </cell>
          <cell r="I31">
            <v>73.67866576114106</v>
          </cell>
          <cell r="J31">
            <v>-598014.6600000001</v>
          </cell>
          <cell r="K31">
            <v>104.0188994128778</v>
          </cell>
          <cell r="L31">
            <v>406782.6699999999</v>
          </cell>
        </row>
        <row r="32">
          <cell r="B32">
            <v>12498571</v>
          </cell>
          <cell r="C32">
            <v>3367848</v>
          </cell>
          <cell r="D32">
            <v>701715</v>
          </cell>
          <cell r="G32">
            <v>4245623.59</v>
          </cell>
          <cell r="H32">
            <v>688966.3199999998</v>
          </cell>
          <cell r="I32">
            <v>98.18321113272481</v>
          </cell>
          <cell r="J32">
            <v>-12748.680000000168</v>
          </cell>
          <cell r="K32">
            <v>126.0633968635164</v>
          </cell>
          <cell r="L32">
            <v>877775.5899999999</v>
          </cell>
        </row>
        <row r="33">
          <cell r="B33">
            <v>24220261</v>
          </cell>
          <cell r="C33">
            <v>6894245</v>
          </cell>
          <cell r="D33">
            <v>1445098</v>
          </cell>
          <cell r="G33">
            <v>8724230.26</v>
          </cell>
          <cell r="H33">
            <v>1379954.7199999997</v>
          </cell>
          <cell r="I33">
            <v>95.49212025758806</v>
          </cell>
          <cell r="J33">
            <v>-65143.28000000026</v>
          </cell>
          <cell r="K33">
            <v>126.54366446217098</v>
          </cell>
          <cell r="L33">
            <v>1829985.2599999998</v>
          </cell>
        </row>
        <row r="34">
          <cell r="B34">
            <v>19306060</v>
          </cell>
          <cell r="C34">
            <v>6027485</v>
          </cell>
          <cell r="D34">
            <v>1274140</v>
          </cell>
          <cell r="G34">
            <v>7317094.87</v>
          </cell>
          <cell r="H34">
            <v>999834.1900000004</v>
          </cell>
          <cell r="I34">
            <v>78.47129750262926</v>
          </cell>
          <cell r="J34">
            <v>-274305.8099999996</v>
          </cell>
          <cell r="K34">
            <v>121.39548866567067</v>
          </cell>
          <cell r="L34">
            <v>1289609.87</v>
          </cell>
        </row>
        <row r="35">
          <cell r="B35">
            <v>45725508</v>
          </cell>
          <cell r="C35">
            <v>14666005</v>
          </cell>
          <cell r="D35">
            <v>3580492</v>
          </cell>
          <cell r="G35">
            <v>17442150.79</v>
          </cell>
          <cell r="H35">
            <v>2241679.2399999984</v>
          </cell>
          <cell r="I35">
            <v>62.60813430109601</v>
          </cell>
          <cell r="J35">
            <v>-1338812.7600000016</v>
          </cell>
          <cell r="K35">
            <v>118.92912071146846</v>
          </cell>
          <cell r="L35">
            <v>2776145.789999999</v>
          </cell>
        </row>
        <row r="36">
          <cell r="B36">
            <v>3890509571</v>
          </cell>
          <cell r="C36">
            <v>1567519857</v>
          </cell>
          <cell r="D36">
            <v>362428938</v>
          </cell>
          <cell r="G36">
            <v>1767868600.4299998</v>
          </cell>
          <cell r="H36">
            <v>358267015.31</v>
          </cell>
          <cell r="I36">
            <v>98.85165828287144</v>
          </cell>
          <cell r="J36">
            <v>-4161922.689999965</v>
          </cell>
          <cell r="K36">
            <v>112.78125712636506</v>
          </cell>
          <cell r="L36">
            <v>200348743.42999992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26.05.2015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26.05.2015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344320250</v>
      </c>
      <c r="D10" s="33">
        <f>'[5]вспомогат'!D10</f>
        <v>103862070</v>
      </c>
      <c r="E10" s="33">
        <f>'[5]вспомогат'!G10</f>
        <v>441108432.08</v>
      </c>
      <c r="F10" s="33">
        <f>'[5]вспомогат'!H10</f>
        <v>122785414.31</v>
      </c>
      <c r="G10" s="34">
        <f>'[5]вспомогат'!I10</f>
        <v>118.21968723519566</v>
      </c>
      <c r="H10" s="35">
        <f>'[5]вспомогат'!J10</f>
        <v>18923344.310000002</v>
      </c>
      <c r="I10" s="36">
        <f>'[5]вспомогат'!K10</f>
        <v>128.10993024081506</v>
      </c>
      <c r="J10" s="37">
        <f>'[5]вспомогат'!L10</f>
        <v>96788182.07999998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760550000</v>
      </c>
      <c r="D12" s="38">
        <f>'[5]вспомогат'!D11</f>
        <v>155070000</v>
      </c>
      <c r="E12" s="33">
        <f>'[5]вспомогат'!G11</f>
        <v>782065147.12</v>
      </c>
      <c r="F12" s="38">
        <f>'[5]вспомогат'!H11</f>
        <v>139194359.83000004</v>
      </c>
      <c r="G12" s="39">
        <f>'[5]вспомогат'!I11</f>
        <v>89.76227499193915</v>
      </c>
      <c r="H12" s="35">
        <f>'[5]вспомогат'!J11</f>
        <v>-15875640.169999957</v>
      </c>
      <c r="I12" s="36">
        <f>'[5]вспомогат'!K11</f>
        <v>102.82889318519493</v>
      </c>
      <c r="J12" s="37">
        <f>'[5]вспомогат'!L11</f>
        <v>21515147.120000005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53457941</v>
      </c>
      <c r="D13" s="38">
        <f>'[5]вспомогат'!D12</f>
        <v>12311516</v>
      </c>
      <c r="E13" s="33">
        <f>'[5]вспомогат'!G12</f>
        <v>66938883.98</v>
      </c>
      <c r="F13" s="38">
        <f>'[5]вспомогат'!H12</f>
        <v>10952010.61</v>
      </c>
      <c r="G13" s="39">
        <f>'[5]вспомогат'!I12</f>
        <v>88.95744935067297</v>
      </c>
      <c r="H13" s="35">
        <f>'[5]вспомогат'!J12</f>
        <v>-1359505.3900000006</v>
      </c>
      <c r="I13" s="36">
        <f>'[5]вспомогат'!K12</f>
        <v>125.21784926209558</v>
      </c>
      <c r="J13" s="37">
        <f>'[5]вспомогат'!L12</f>
        <v>13480942.979999997</v>
      </c>
    </row>
    <row r="14" spans="1:10" ht="12.75">
      <c r="A14" s="32" t="s">
        <v>16</v>
      </c>
      <c r="B14" s="33">
        <f>'[5]вспомогат'!B13</f>
        <v>268906656</v>
      </c>
      <c r="C14" s="33">
        <f>'[5]вспомогат'!C13</f>
        <v>114791225</v>
      </c>
      <c r="D14" s="38">
        <f>'[5]вспомогат'!D13</f>
        <v>26348935</v>
      </c>
      <c r="E14" s="33">
        <f>'[5]вспомогат'!G13</f>
        <v>118024348.11</v>
      </c>
      <c r="F14" s="38">
        <f>'[5]вспомогат'!H13</f>
        <v>27238141.989999995</v>
      </c>
      <c r="G14" s="39">
        <f>'[5]вспомогат'!I13</f>
        <v>103.3747359807901</v>
      </c>
      <c r="H14" s="35">
        <f>'[5]вспомогат'!J13</f>
        <v>889206.9899999946</v>
      </c>
      <c r="I14" s="36">
        <f>'[5]вспомогат'!K13</f>
        <v>102.81652461675532</v>
      </c>
      <c r="J14" s="37">
        <f>'[5]вспомогат'!L13</f>
        <v>3233123.1099999994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75382100</v>
      </c>
      <c r="D15" s="38">
        <f>'[5]вспомогат'!D14</f>
        <v>16493700</v>
      </c>
      <c r="E15" s="33">
        <f>'[5]вспомогат'!G14</f>
        <v>77379905.71</v>
      </c>
      <c r="F15" s="38">
        <f>'[5]вспомогат'!H14</f>
        <v>12891271.299999997</v>
      </c>
      <c r="G15" s="39">
        <f>'[5]вспомогат'!I14</f>
        <v>78.15875940510617</v>
      </c>
      <c r="H15" s="35">
        <f>'[5]вспомогат'!J14</f>
        <v>-3602428.700000003</v>
      </c>
      <c r="I15" s="36">
        <f>'[5]вспомогат'!K14</f>
        <v>102.65023886307225</v>
      </c>
      <c r="J15" s="37">
        <f>'[5]вспомогат'!L14</f>
        <v>1997805.7099999934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11758860</v>
      </c>
      <c r="D16" s="38">
        <f>'[5]вспомогат'!D15</f>
        <v>2597400</v>
      </c>
      <c r="E16" s="33">
        <f>'[5]вспомогат'!G15</f>
        <v>11152754.9</v>
      </c>
      <c r="F16" s="38">
        <f>'[5]вспомогат'!H15</f>
        <v>1601296.3800000008</v>
      </c>
      <c r="G16" s="39">
        <f>'[5]вспомогат'!I15</f>
        <v>61.64997227997231</v>
      </c>
      <c r="H16" s="35">
        <f>'[5]вспомогат'!J15</f>
        <v>-996103.6199999992</v>
      </c>
      <c r="I16" s="36">
        <f>'[5]вспомогат'!K15</f>
        <v>94.84554540151001</v>
      </c>
      <c r="J16" s="37">
        <f>'[5]вспомогат'!L15</f>
        <v>-606105.0999999996</v>
      </c>
    </row>
    <row r="17" spans="1:10" ht="20.25" customHeight="1">
      <c r="A17" s="40" t="s">
        <v>19</v>
      </c>
      <c r="B17" s="41">
        <f>SUM(B12:B16)</f>
        <v>2442711696</v>
      </c>
      <c r="C17" s="41">
        <f>SUM(C12:C16)</f>
        <v>1015940126</v>
      </c>
      <c r="D17" s="41">
        <f>SUM(D12:D16)</f>
        <v>212821551</v>
      </c>
      <c r="E17" s="41">
        <f>SUM(E12:E16)</f>
        <v>1055561039.82</v>
      </c>
      <c r="F17" s="41">
        <f>SUM(F12:F16)</f>
        <v>191877080.11000007</v>
      </c>
      <c r="G17" s="42">
        <f>F17/D17*100</f>
        <v>90.15867011983202</v>
      </c>
      <c r="H17" s="41">
        <f>SUM(H12:H16)</f>
        <v>-20944470.889999963</v>
      </c>
      <c r="I17" s="43">
        <f>E17/C17*100</f>
        <v>103.89992606906837</v>
      </c>
      <c r="J17" s="41">
        <f>SUM(J12:J16)</f>
        <v>39620913.81999999</v>
      </c>
    </row>
    <row r="18" spans="1:10" ht="20.25" customHeight="1">
      <c r="A18" s="32" t="s">
        <v>20</v>
      </c>
      <c r="B18" s="44">
        <f>'[5]вспомогат'!B16</f>
        <v>29488489</v>
      </c>
      <c r="C18" s="44">
        <f>'[5]вспомогат'!C16</f>
        <v>8464966</v>
      </c>
      <c r="D18" s="45">
        <f>'[5]вспомогат'!D16</f>
        <v>1918521</v>
      </c>
      <c r="E18" s="44">
        <f>'[5]вспомогат'!G16</f>
        <v>9948838.67</v>
      </c>
      <c r="F18" s="45">
        <f>'[5]вспомогат'!H16</f>
        <v>1634377.29</v>
      </c>
      <c r="G18" s="46">
        <f>'[5]вспомогат'!I16</f>
        <v>85.18943967775176</v>
      </c>
      <c r="H18" s="47">
        <f>'[5]вспомогат'!J16</f>
        <v>-284143.70999999996</v>
      </c>
      <c r="I18" s="48">
        <f>'[5]вспомогат'!K16</f>
        <v>117.52957625582903</v>
      </c>
      <c r="J18" s="49">
        <f>'[5]вспомогат'!L16</f>
        <v>1483872.67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32410005</v>
      </c>
      <c r="D19" s="38">
        <f>'[5]вспомогат'!D17</f>
        <v>6479145</v>
      </c>
      <c r="E19" s="33">
        <f>'[5]вспомогат'!G17</f>
        <v>44845991.31</v>
      </c>
      <c r="F19" s="38">
        <f>'[5]вспомогат'!H17</f>
        <v>8680827.560000002</v>
      </c>
      <c r="G19" s="39">
        <f>'[5]вспомогат'!I17</f>
        <v>133.9810663289678</v>
      </c>
      <c r="H19" s="35">
        <f>'[5]вспомогат'!J17</f>
        <v>2201682.5600000024</v>
      </c>
      <c r="I19" s="36">
        <f>'[5]вспомогат'!K17</f>
        <v>138.37082502764193</v>
      </c>
      <c r="J19" s="37">
        <f>'[5]вспомогат'!L17</f>
        <v>12435986.310000002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2808800</v>
      </c>
      <c r="D20" s="38">
        <f>'[5]вспомогат'!D18</f>
        <v>567210</v>
      </c>
      <c r="E20" s="33">
        <f>'[5]вспомогат'!G18</f>
        <v>3639975.96</v>
      </c>
      <c r="F20" s="38">
        <f>'[5]вспомогат'!H18</f>
        <v>408235.14000000013</v>
      </c>
      <c r="G20" s="39">
        <f>'[5]вспомогат'!I18</f>
        <v>71.97248638070558</v>
      </c>
      <c r="H20" s="35">
        <f>'[5]вспомогат'!J18</f>
        <v>-158974.85999999987</v>
      </c>
      <c r="I20" s="36">
        <f>'[5]вспомогат'!K18</f>
        <v>129.5918527485047</v>
      </c>
      <c r="J20" s="37">
        <f>'[5]вспомогат'!L18</f>
        <v>831175.96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5536394</v>
      </c>
      <c r="D21" s="38">
        <f>'[5]вспомогат'!D19</f>
        <v>1153993</v>
      </c>
      <c r="E21" s="33">
        <f>'[5]вспомогат'!G19</f>
        <v>7080621.74</v>
      </c>
      <c r="F21" s="38">
        <f>'[5]вспомогат'!H19</f>
        <v>1114627.87</v>
      </c>
      <c r="G21" s="39">
        <f>'[5]вспомогат'!I19</f>
        <v>96.5887895333854</v>
      </c>
      <c r="H21" s="35">
        <f>'[5]вспомогат'!J19</f>
        <v>-39365.12999999989</v>
      </c>
      <c r="I21" s="36">
        <f>'[5]вспомогат'!K19</f>
        <v>127.89230210133167</v>
      </c>
      <c r="J21" s="37">
        <f>'[5]вспомогат'!L19</f>
        <v>1544227.7400000002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13018761</v>
      </c>
      <c r="D22" s="38">
        <f>'[5]вспомогат'!D20</f>
        <v>2893380</v>
      </c>
      <c r="E22" s="33">
        <f>'[5]вспомогат'!G20</f>
        <v>18894992.25</v>
      </c>
      <c r="F22" s="38">
        <f>'[5]вспомогат'!H20</f>
        <v>2967015.880000001</v>
      </c>
      <c r="G22" s="39">
        <f>'[5]вспомогат'!I20</f>
        <v>102.54497784597947</v>
      </c>
      <c r="H22" s="35">
        <f>'[5]вспомогат'!J20</f>
        <v>73635.88000000082</v>
      </c>
      <c r="I22" s="36">
        <f>'[5]вспомогат'!K20</f>
        <v>145.1366397309237</v>
      </c>
      <c r="J22" s="37">
        <f>'[5]вспомогат'!L20</f>
        <v>5876231.25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10830550</v>
      </c>
      <c r="D23" s="38">
        <f>'[5]вспомогат'!D21</f>
        <v>2219940</v>
      </c>
      <c r="E23" s="33">
        <f>'[5]вспомогат'!G21</f>
        <v>15400007.11</v>
      </c>
      <c r="F23" s="38">
        <f>'[5]вспомогат'!H21</f>
        <v>2585291.8999999985</v>
      </c>
      <c r="G23" s="39">
        <f>'[5]вспомогат'!I21</f>
        <v>116.45773759651155</v>
      </c>
      <c r="H23" s="35">
        <f>'[5]вспомогат'!J21</f>
        <v>365351.8999999985</v>
      </c>
      <c r="I23" s="36">
        <f>'[5]вспомогат'!K21</f>
        <v>142.19044379094322</v>
      </c>
      <c r="J23" s="37">
        <f>'[5]вспомогат'!L21</f>
        <v>4569457.109999999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15535279</v>
      </c>
      <c r="D24" s="38">
        <f>'[5]вспомогат'!D22</f>
        <v>4178885</v>
      </c>
      <c r="E24" s="33">
        <f>'[5]вспомогат'!G22</f>
        <v>21218815.54</v>
      </c>
      <c r="F24" s="38">
        <f>'[5]вспомогат'!H22</f>
        <v>3030026.919999998</v>
      </c>
      <c r="G24" s="39">
        <f>'[5]вспомогат'!I22</f>
        <v>72.50802355173684</v>
      </c>
      <c r="H24" s="35">
        <f>'[5]вспомогат'!J22</f>
        <v>-1148858.080000002</v>
      </c>
      <c r="I24" s="36">
        <f>'[5]вспомогат'!K22</f>
        <v>136.58470852052287</v>
      </c>
      <c r="J24" s="37">
        <f>'[5]вспомогат'!L22</f>
        <v>5683536.539999999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7296996</v>
      </c>
      <c r="D25" s="38">
        <f>'[5]вспомогат'!D23</f>
        <v>1652790</v>
      </c>
      <c r="E25" s="33">
        <f>'[5]вспомогат'!G23</f>
        <v>9280991.15</v>
      </c>
      <c r="F25" s="38">
        <f>'[5]вспомогат'!H23</f>
        <v>1330213.5600000005</v>
      </c>
      <c r="G25" s="39">
        <f>'[5]вспомогат'!I23</f>
        <v>80.48291434483514</v>
      </c>
      <c r="H25" s="35">
        <f>'[5]вспомогат'!J23</f>
        <v>-322576.4399999995</v>
      </c>
      <c r="I25" s="36">
        <f>'[5]вспомогат'!K23</f>
        <v>127.1892042972204</v>
      </c>
      <c r="J25" s="37">
        <f>'[5]вспомогат'!L23</f>
        <v>1983995.1500000004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7494578</v>
      </c>
      <c r="D26" s="38">
        <f>'[5]вспомогат'!D24</f>
        <v>1582591</v>
      </c>
      <c r="E26" s="33">
        <f>'[5]вспомогат'!G24</f>
        <v>9533363.71</v>
      </c>
      <c r="F26" s="38">
        <f>'[5]вспомогат'!H24</f>
        <v>1657376.5600000005</v>
      </c>
      <c r="G26" s="39">
        <f>'[5]вспомогат'!I24</f>
        <v>104.72551404626972</v>
      </c>
      <c r="H26" s="35">
        <f>'[5]вспомогат'!J24</f>
        <v>74785.56000000052</v>
      </c>
      <c r="I26" s="36">
        <f>'[5]вспомогат'!K24</f>
        <v>127.20347576608052</v>
      </c>
      <c r="J26" s="37">
        <f>'[5]вспомогат'!L24</f>
        <v>2038785.710000001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10331565</v>
      </c>
      <c r="D27" s="38">
        <f>'[5]вспомогат'!D25</f>
        <v>2558985</v>
      </c>
      <c r="E27" s="33">
        <f>'[5]вспомогат'!G25</f>
        <v>14808280</v>
      </c>
      <c r="F27" s="38">
        <f>'[5]вспомогат'!H25</f>
        <v>2281880.4399999995</v>
      </c>
      <c r="G27" s="39">
        <f>'[5]вспомогат'!I25</f>
        <v>89.17130971850165</v>
      </c>
      <c r="H27" s="35">
        <f>'[5]вспомогат'!J25</f>
        <v>-277104.5600000005</v>
      </c>
      <c r="I27" s="36">
        <f>'[5]вспомогат'!K25</f>
        <v>143.33046348738065</v>
      </c>
      <c r="J27" s="37">
        <f>'[5]вспомогат'!L25</f>
        <v>4476715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7051967</v>
      </c>
      <c r="D28" s="38">
        <f>'[5]вспомогат'!D26</f>
        <v>1489332</v>
      </c>
      <c r="E28" s="33">
        <f>'[5]вспомогат'!G26</f>
        <v>9714792.1</v>
      </c>
      <c r="F28" s="38">
        <f>'[5]вспомогат'!H26</f>
        <v>1382358.58</v>
      </c>
      <c r="G28" s="39">
        <f>'[5]вспомогат'!I26</f>
        <v>92.81735570040797</v>
      </c>
      <c r="H28" s="35">
        <f>'[5]вспомогат'!J26</f>
        <v>-106973.41999999993</v>
      </c>
      <c r="I28" s="36">
        <f>'[5]вспомогат'!K26</f>
        <v>137.76003347718444</v>
      </c>
      <c r="J28" s="37">
        <f>'[5]вспомогат'!L26</f>
        <v>2662825.0999999996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5539508</v>
      </c>
      <c r="D29" s="38">
        <f>'[5]вспомогат'!D27</f>
        <v>1208413</v>
      </c>
      <c r="E29" s="33">
        <f>'[5]вспомогат'!G27</f>
        <v>7151871.87</v>
      </c>
      <c r="F29" s="38">
        <f>'[5]вспомогат'!H27</f>
        <v>1084866.33</v>
      </c>
      <c r="G29" s="39">
        <f>'[5]вспомогат'!I27</f>
        <v>89.7761220708483</v>
      </c>
      <c r="H29" s="35">
        <f>'[5]вспомогат'!J27</f>
        <v>-123546.66999999993</v>
      </c>
      <c r="I29" s="36">
        <f>'[5]вспомогат'!K27</f>
        <v>129.1066258952961</v>
      </c>
      <c r="J29" s="37">
        <f>'[5]вспомогат'!L27</f>
        <v>1612363.87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11757783</v>
      </c>
      <c r="D30" s="38">
        <f>'[5]вспомогат'!D28</f>
        <v>2392080</v>
      </c>
      <c r="E30" s="33">
        <f>'[5]вспомогат'!G28</f>
        <v>15123825.49</v>
      </c>
      <c r="F30" s="38">
        <f>'[5]вспомогат'!H28</f>
        <v>2351432.5199999996</v>
      </c>
      <c r="G30" s="39">
        <f>'[5]вспомогат'!I28</f>
        <v>98.30074746663989</v>
      </c>
      <c r="H30" s="35">
        <f>'[5]вспомогат'!J28</f>
        <v>-40647.48000000045</v>
      </c>
      <c r="I30" s="36">
        <f>'[5]вспомогат'!K28</f>
        <v>128.62820729043904</v>
      </c>
      <c r="J30" s="37">
        <f>'[5]вспомогат'!L28</f>
        <v>3366042.49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19998875</v>
      </c>
      <c r="D31" s="38">
        <f>'[5]вспомогат'!D29</f>
        <v>4325727</v>
      </c>
      <c r="E31" s="33">
        <f>'[5]вспомогат'!G29</f>
        <v>26450594.82</v>
      </c>
      <c r="F31" s="38">
        <f>'[5]вспомогат'!H29</f>
        <v>4720633.3999999985</v>
      </c>
      <c r="G31" s="39">
        <f>'[5]вспомогат'!I29</f>
        <v>109.1292492568301</v>
      </c>
      <c r="H31" s="35">
        <f>'[5]вспомогат'!J29</f>
        <v>394906.3999999985</v>
      </c>
      <c r="I31" s="36">
        <f>'[5]вспомогат'!K29</f>
        <v>132.26041374827332</v>
      </c>
      <c r="J31" s="37">
        <f>'[5]вспомогат'!L29</f>
        <v>6451719.82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8106128</v>
      </c>
      <c r="D32" s="38">
        <f>'[5]вспомогат'!D30</f>
        <v>1850903</v>
      </c>
      <c r="E32" s="33">
        <f>'[5]вспомогат'!G30</f>
        <v>9848541.63</v>
      </c>
      <c r="F32" s="38">
        <f>'[5]вспомогат'!H30</f>
        <v>1390960.1300000008</v>
      </c>
      <c r="G32" s="39">
        <f>'[5]вспомогат'!I30</f>
        <v>75.15035255764353</v>
      </c>
      <c r="H32" s="35">
        <f>'[5]вспомогат'!J30</f>
        <v>-459942.8699999992</v>
      </c>
      <c r="I32" s="36">
        <f>'[5]вспомогат'!K30</f>
        <v>121.49501747320053</v>
      </c>
      <c r="J32" s="37">
        <f>'[5]вспомогат'!L30</f>
        <v>1742413.6300000008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10121743</v>
      </c>
      <c r="D33" s="38">
        <f>'[5]вспомогат'!D31</f>
        <v>2271977</v>
      </c>
      <c r="E33" s="33">
        <f>'[5]вспомогат'!G31</f>
        <v>10528525.67</v>
      </c>
      <c r="F33" s="38">
        <f>'[5]вспомогат'!H31</f>
        <v>1673962.3399999999</v>
      </c>
      <c r="G33" s="39">
        <f>'[5]вспомогат'!I31</f>
        <v>73.67866576114106</v>
      </c>
      <c r="H33" s="35">
        <f>'[5]вспомогат'!J31</f>
        <v>-598014.6600000001</v>
      </c>
      <c r="I33" s="36">
        <f>'[5]вспомогат'!K31</f>
        <v>104.0188994128778</v>
      </c>
      <c r="J33" s="37">
        <f>'[5]вспомогат'!L31</f>
        <v>406782.6699999999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3367848</v>
      </c>
      <c r="D34" s="38">
        <f>'[5]вспомогат'!D32</f>
        <v>701715</v>
      </c>
      <c r="E34" s="33">
        <f>'[5]вспомогат'!G32</f>
        <v>4245623.59</v>
      </c>
      <c r="F34" s="38">
        <f>'[5]вспомогат'!H32</f>
        <v>688966.3199999998</v>
      </c>
      <c r="G34" s="39">
        <f>'[5]вспомогат'!I32</f>
        <v>98.18321113272481</v>
      </c>
      <c r="H34" s="35">
        <f>'[5]вспомогат'!J32</f>
        <v>-12748.680000000168</v>
      </c>
      <c r="I34" s="36">
        <f>'[5]вспомогат'!K32</f>
        <v>126.0633968635164</v>
      </c>
      <c r="J34" s="37">
        <f>'[5]вспомогат'!L32</f>
        <v>877775.5899999999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6894245</v>
      </c>
      <c r="D35" s="38">
        <f>'[5]вспомогат'!D33</f>
        <v>1445098</v>
      </c>
      <c r="E35" s="33">
        <f>'[5]вспомогат'!G33</f>
        <v>8724230.26</v>
      </c>
      <c r="F35" s="38">
        <f>'[5]вспомогат'!H33</f>
        <v>1379954.7199999997</v>
      </c>
      <c r="G35" s="39">
        <f>'[5]вспомогат'!I33</f>
        <v>95.49212025758806</v>
      </c>
      <c r="H35" s="35">
        <f>'[5]вспомогат'!J33</f>
        <v>-65143.28000000026</v>
      </c>
      <c r="I35" s="36">
        <f>'[5]вспомогат'!K33</f>
        <v>126.54366446217098</v>
      </c>
      <c r="J35" s="37">
        <f>'[5]вспомогат'!L33</f>
        <v>1829985.2599999998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6027485</v>
      </c>
      <c r="D36" s="38">
        <f>'[5]вспомогат'!D34</f>
        <v>1274140</v>
      </c>
      <c r="E36" s="33">
        <f>'[5]вспомогат'!G34</f>
        <v>7317094.87</v>
      </c>
      <c r="F36" s="38">
        <f>'[5]вспомогат'!H34</f>
        <v>999834.1900000004</v>
      </c>
      <c r="G36" s="39">
        <f>'[5]вспомогат'!I34</f>
        <v>78.47129750262926</v>
      </c>
      <c r="H36" s="35">
        <f>'[5]вспомогат'!J34</f>
        <v>-274305.8099999996</v>
      </c>
      <c r="I36" s="36">
        <f>'[5]вспомогат'!K34</f>
        <v>121.39548866567067</v>
      </c>
      <c r="J36" s="37">
        <f>'[5]вспомогат'!L34</f>
        <v>1289609.87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14666005</v>
      </c>
      <c r="D37" s="38">
        <f>'[5]вспомогат'!D35</f>
        <v>3580492</v>
      </c>
      <c r="E37" s="33">
        <f>'[5]вспомогат'!G35</f>
        <v>17442150.79</v>
      </c>
      <c r="F37" s="38">
        <f>'[5]вспомогат'!H35</f>
        <v>2241679.2399999984</v>
      </c>
      <c r="G37" s="39">
        <f>'[5]вспомогат'!I35</f>
        <v>62.60813430109601</v>
      </c>
      <c r="H37" s="35">
        <f>'[5]вспомогат'!J35</f>
        <v>-1338812.7600000016</v>
      </c>
      <c r="I37" s="36">
        <f>'[5]вспомогат'!K35</f>
        <v>118.92912071146846</v>
      </c>
      <c r="J37" s="37">
        <f>'[5]вспомогат'!L35</f>
        <v>2776145.789999999</v>
      </c>
    </row>
    <row r="38" spans="1:10" ht="18.75" customHeight="1">
      <c r="A38" s="50" t="s">
        <v>40</v>
      </c>
      <c r="B38" s="41">
        <f>SUM(B18:B37)</f>
        <v>628309475</v>
      </c>
      <c r="C38" s="41">
        <f>SUM(C18:C37)</f>
        <v>207259481</v>
      </c>
      <c r="D38" s="41">
        <f>SUM(D18:D37)</f>
        <v>45745317</v>
      </c>
      <c r="E38" s="41">
        <f>SUM(E18:E37)</f>
        <v>271199128.53000003</v>
      </c>
      <c r="F38" s="41">
        <f>SUM(F18:F37)</f>
        <v>43604520.889999986</v>
      </c>
      <c r="G38" s="42">
        <f>F38/D38*100</f>
        <v>95.32018521152665</v>
      </c>
      <c r="H38" s="41">
        <f>SUM(H18:H37)</f>
        <v>-2140796.110000002</v>
      </c>
      <c r="I38" s="43">
        <f>E38/C38*100</f>
        <v>130.85004711075197</v>
      </c>
      <c r="J38" s="41">
        <f>SUM(J18:J37)</f>
        <v>63939647.529999994</v>
      </c>
    </row>
    <row r="39" spans="1:10" ht="20.25" customHeight="1">
      <c r="A39" s="51" t="s">
        <v>41</v>
      </c>
      <c r="B39" s="52">
        <f>'[5]вспомогат'!B36</f>
        <v>3890509571</v>
      </c>
      <c r="C39" s="52">
        <f>'[5]вспомогат'!C36</f>
        <v>1567519857</v>
      </c>
      <c r="D39" s="52">
        <f>'[5]вспомогат'!D36</f>
        <v>362428938</v>
      </c>
      <c r="E39" s="52">
        <f>'[5]вспомогат'!G36</f>
        <v>1767868600.4299998</v>
      </c>
      <c r="F39" s="52">
        <f>'[5]вспомогат'!H36</f>
        <v>358267015.31</v>
      </c>
      <c r="G39" s="53">
        <f>'[5]вспомогат'!I36</f>
        <v>98.85165828287144</v>
      </c>
      <c r="H39" s="52">
        <f>'[5]вспомогат'!J36</f>
        <v>-4161922.689999965</v>
      </c>
      <c r="I39" s="53">
        <f>'[5]вспомогат'!K36</f>
        <v>112.78125712636506</v>
      </c>
      <c r="J39" s="52">
        <f>'[5]вспомогат'!L36</f>
        <v>200348743.42999992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01.01.2015 - 26.05.2015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08dohod3</dc:creator>
  <cp:keywords/>
  <dc:description/>
  <cp:lastModifiedBy>08dohod3</cp:lastModifiedBy>
  <dcterms:created xsi:type="dcterms:W3CDTF">2015-05-27T06:14:16Z</dcterms:created>
  <dcterms:modified xsi:type="dcterms:W3CDTF">2015-05-27T06:14:51Z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