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8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<sst xmlns="http://schemas.openxmlformats.org/spreadsheetml/2006/main" count="47" uniqueCount="42">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</sst>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79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5;&#1040;&#1055;&#1050;&#1040;%20&#1044;&#1051;&#1071;%20&#1057;&#1042;&#1054;&#1048;&#1061;\&#1058;&#1040;&#1056;&#1040;&#1053;\&#1042;I&#1044;&#1055;&#1059;&#1057;&#1058;&#1050;&#1040;\&#1058;&#1056;&#1040;&#1042;&#1045;&#1053;&#1068;_2015\&#1085;&#1072;&#1076;&#1093;_2205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22.05.2015</v>
          </cell>
        </row>
        <row r="6">
          <cell r="G6" t="str">
            <v>Фактично надійшло на 22.05.2015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819488400</v>
          </cell>
          <cell r="C10">
            <v>344320250</v>
          </cell>
          <cell r="D10">
            <v>103862070</v>
          </cell>
          <cell r="G10">
            <v>438461271.62</v>
          </cell>
          <cell r="H10">
            <v>120138253.85000002</v>
          </cell>
          <cell r="I10">
            <v>115.6709603900635</v>
          </cell>
          <cell r="J10">
            <v>16276183.850000024</v>
          </cell>
          <cell r="K10">
            <v>127.34112257992378</v>
          </cell>
          <cell r="L10">
            <v>94141021.62</v>
          </cell>
        </row>
        <row r="11">
          <cell r="B11">
            <v>1799062500</v>
          </cell>
          <cell r="C11">
            <v>760550000</v>
          </cell>
          <cell r="D11">
            <v>155070000</v>
          </cell>
          <cell r="G11">
            <v>763721420.51</v>
          </cell>
          <cell r="H11">
            <v>120850633.22000003</v>
          </cell>
          <cell r="I11">
            <v>77.93295493648031</v>
          </cell>
          <cell r="J11">
            <v>-34219366.77999997</v>
          </cell>
          <cell r="K11">
            <v>100.41699040299783</v>
          </cell>
          <cell r="L11">
            <v>3171420.5099999905</v>
          </cell>
        </row>
        <row r="12">
          <cell r="B12">
            <v>146711940</v>
          </cell>
          <cell r="C12">
            <v>53457941</v>
          </cell>
          <cell r="D12">
            <v>12311516</v>
          </cell>
          <cell r="G12">
            <v>65858704.86</v>
          </cell>
          <cell r="H12">
            <v>9871831.490000002</v>
          </cell>
          <cell r="I12">
            <v>80.18371977910765</v>
          </cell>
          <cell r="J12">
            <v>-2439684.509999998</v>
          </cell>
          <cell r="K12">
            <v>123.19723436411441</v>
          </cell>
          <cell r="L12">
            <v>12400763.86</v>
          </cell>
        </row>
        <row r="13">
          <cell r="B13">
            <v>268906656</v>
          </cell>
          <cell r="C13">
            <v>114791225</v>
          </cell>
          <cell r="D13">
            <v>26348935</v>
          </cell>
          <cell r="G13">
            <v>117773805.16</v>
          </cell>
          <cell r="H13">
            <v>26987599.03999999</v>
          </cell>
          <cell r="I13">
            <v>102.42387041449679</v>
          </cell>
          <cell r="J13">
            <v>638664.0399999917</v>
          </cell>
          <cell r="K13">
            <v>102.59826494577437</v>
          </cell>
          <cell r="L13">
            <v>2982580.1599999964</v>
          </cell>
        </row>
        <row r="14">
          <cell r="B14">
            <v>198030600</v>
          </cell>
          <cell r="C14">
            <v>75382100</v>
          </cell>
          <cell r="D14">
            <v>16493700</v>
          </cell>
          <cell r="G14">
            <v>74879865.58</v>
          </cell>
          <cell r="H14">
            <v>10391231.170000002</v>
          </cell>
          <cell r="I14">
            <v>63.00121361489539</v>
          </cell>
          <cell r="J14">
            <v>-6102468.829999998</v>
          </cell>
          <cell r="K14">
            <v>99.33374843629986</v>
          </cell>
          <cell r="L14">
            <v>-502234.4200000018</v>
          </cell>
        </row>
        <row r="15">
          <cell r="B15">
            <v>30000000</v>
          </cell>
          <cell r="C15">
            <v>11758860</v>
          </cell>
          <cell r="D15">
            <v>2597400</v>
          </cell>
          <cell r="G15">
            <v>10920785.81</v>
          </cell>
          <cell r="H15">
            <v>1369327.290000001</v>
          </cell>
          <cell r="I15">
            <v>52.719153384153415</v>
          </cell>
          <cell r="J15">
            <v>-1228072.709999999</v>
          </cell>
          <cell r="K15">
            <v>92.87282789318012</v>
          </cell>
          <cell r="L15">
            <v>-838074.1899999995</v>
          </cell>
        </row>
        <row r="16">
          <cell r="B16">
            <v>29488489</v>
          </cell>
          <cell r="C16">
            <v>8464966</v>
          </cell>
          <cell r="D16">
            <v>1918521</v>
          </cell>
          <cell r="G16">
            <v>9793274.09</v>
          </cell>
          <cell r="H16">
            <v>1478812.71</v>
          </cell>
          <cell r="I16">
            <v>77.08087167145942</v>
          </cell>
          <cell r="J16">
            <v>-439708.29000000004</v>
          </cell>
          <cell r="K16">
            <v>115.69183018573258</v>
          </cell>
          <cell r="L16">
            <v>1328308.0899999999</v>
          </cell>
        </row>
        <row r="17">
          <cell r="B17">
            <v>87319880</v>
          </cell>
          <cell r="C17">
            <v>32410005</v>
          </cell>
          <cell r="D17">
            <v>6479145</v>
          </cell>
          <cell r="G17">
            <v>44243720.69</v>
          </cell>
          <cell r="H17">
            <v>8078556.939999998</v>
          </cell>
          <cell r="I17">
            <v>124.68554014457152</v>
          </cell>
          <cell r="J17">
            <v>1599411.9399999976</v>
          </cell>
          <cell r="K17">
            <v>136.51253892123742</v>
          </cell>
          <cell r="L17">
            <v>11833715.689999998</v>
          </cell>
        </row>
        <row r="18">
          <cell r="B18">
            <v>8742979</v>
          </cell>
          <cell r="C18">
            <v>2808800</v>
          </cell>
          <cell r="D18">
            <v>567210</v>
          </cell>
          <cell r="G18">
            <v>3561999.79</v>
          </cell>
          <cell r="H18">
            <v>330258.9700000002</v>
          </cell>
          <cell r="I18">
            <v>58.22516704571503</v>
          </cell>
          <cell r="J18">
            <v>-236951.0299999998</v>
          </cell>
          <cell r="K18">
            <v>126.8157145400171</v>
          </cell>
          <cell r="L18">
            <v>753199.79</v>
          </cell>
        </row>
        <row r="19">
          <cell r="B19">
            <v>20371956</v>
          </cell>
          <cell r="C19">
            <v>5536394</v>
          </cell>
          <cell r="D19">
            <v>1153993</v>
          </cell>
          <cell r="G19">
            <v>6827677.39</v>
          </cell>
          <cell r="H19">
            <v>861683.5199999996</v>
          </cell>
          <cell r="I19">
            <v>74.66973543167069</v>
          </cell>
          <cell r="J19">
            <v>-292309.48000000045</v>
          </cell>
          <cell r="K19">
            <v>123.32354579533175</v>
          </cell>
          <cell r="L19">
            <v>1291283.3899999997</v>
          </cell>
        </row>
        <row r="20">
          <cell r="B20">
            <v>40347468</v>
          </cell>
          <cell r="C20">
            <v>13018761</v>
          </cell>
          <cell r="D20">
            <v>2893380</v>
          </cell>
          <cell r="G20">
            <v>18654840.84</v>
          </cell>
          <cell r="H20">
            <v>2726864.4700000007</v>
          </cell>
          <cell r="I20">
            <v>94.24494777734002</v>
          </cell>
          <cell r="J20">
            <v>-166515.52999999933</v>
          </cell>
          <cell r="K20">
            <v>143.29198331546297</v>
          </cell>
          <cell r="L20">
            <v>5636079.84</v>
          </cell>
        </row>
        <row r="21">
          <cell r="B21">
            <v>31549680</v>
          </cell>
          <cell r="C21">
            <v>10830550</v>
          </cell>
          <cell r="D21">
            <v>2219940</v>
          </cell>
          <cell r="G21">
            <v>15104171.45</v>
          </cell>
          <cell r="H21">
            <v>2289456.2399999984</v>
          </cell>
          <cell r="I21">
            <v>103.13144679585929</v>
          </cell>
          <cell r="J21">
            <v>69516.23999999836</v>
          </cell>
          <cell r="K21">
            <v>139.45895129979547</v>
          </cell>
          <cell r="L21">
            <v>4273621.449999999</v>
          </cell>
        </row>
        <row r="22">
          <cell r="B22">
            <v>41928488</v>
          </cell>
          <cell r="C22">
            <v>15535279</v>
          </cell>
          <cell r="D22">
            <v>4178885</v>
          </cell>
          <cell r="G22">
            <v>20811071.17</v>
          </cell>
          <cell r="H22">
            <v>2622282.5500000007</v>
          </cell>
          <cell r="I22">
            <v>62.75077083959001</v>
          </cell>
          <cell r="J22">
            <v>-1556602.4499999993</v>
          </cell>
          <cell r="K22">
            <v>133.96007352040476</v>
          </cell>
          <cell r="L22">
            <v>5275792.170000002</v>
          </cell>
        </row>
        <row r="23">
          <cell r="B23">
            <v>22320700</v>
          </cell>
          <cell r="C23">
            <v>7296996</v>
          </cell>
          <cell r="D23">
            <v>1652790</v>
          </cell>
          <cell r="G23">
            <v>9153482.34</v>
          </cell>
          <cell r="H23">
            <v>1202704.75</v>
          </cell>
          <cell r="I23">
            <v>72.76815263887124</v>
          </cell>
          <cell r="J23">
            <v>-450085.25</v>
          </cell>
          <cell r="K23">
            <v>125.44178919654061</v>
          </cell>
          <cell r="L23">
            <v>1856486.3399999999</v>
          </cell>
        </row>
        <row r="24">
          <cell r="B24">
            <v>25837284</v>
          </cell>
          <cell r="C24">
            <v>7494578</v>
          </cell>
          <cell r="D24">
            <v>1582591</v>
          </cell>
          <cell r="G24">
            <v>9373310.25</v>
          </cell>
          <cell r="H24">
            <v>1497323.0999999996</v>
          </cell>
          <cell r="I24">
            <v>94.61213288840892</v>
          </cell>
          <cell r="J24">
            <v>-85267.90000000037</v>
          </cell>
          <cell r="K24">
            <v>125.06788574353354</v>
          </cell>
          <cell r="L24">
            <v>1878732.25</v>
          </cell>
        </row>
        <row r="25">
          <cell r="B25">
            <v>33043630</v>
          </cell>
          <cell r="C25">
            <v>10331565</v>
          </cell>
          <cell r="D25">
            <v>2558985</v>
          </cell>
          <cell r="G25">
            <v>14467225.59</v>
          </cell>
          <cell r="H25">
            <v>1940826.0299999993</v>
          </cell>
          <cell r="I25">
            <v>75.84358759430006</v>
          </cell>
          <cell r="J25">
            <v>-618158.9700000007</v>
          </cell>
          <cell r="K25">
            <v>140.02937202640646</v>
          </cell>
          <cell r="L25">
            <v>4135660.59</v>
          </cell>
        </row>
        <row r="26">
          <cell r="B26">
            <v>22284310</v>
          </cell>
          <cell r="C26">
            <v>7051967</v>
          </cell>
          <cell r="D26">
            <v>1489332</v>
          </cell>
          <cell r="G26">
            <v>9449031.02</v>
          </cell>
          <cell r="H26">
            <v>1116597.5</v>
          </cell>
          <cell r="I26">
            <v>74.97304160522972</v>
          </cell>
          <cell r="J26">
            <v>-372734.5</v>
          </cell>
          <cell r="K26">
            <v>133.9914242366704</v>
          </cell>
          <cell r="L26">
            <v>2397064.0199999996</v>
          </cell>
        </row>
        <row r="27">
          <cell r="B27">
            <v>17697150</v>
          </cell>
          <cell r="C27">
            <v>5539508</v>
          </cell>
          <cell r="D27">
            <v>1208413</v>
          </cell>
          <cell r="G27">
            <v>7009235.56</v>
          </cell>
          <cell r="H27">
            <v>942230.0199999996</v>
          </cell>
          <cell r="I27">
            <v>77.97251601894382</v>
          </cell>
          <cell r="J27">
            <v>-266182.98000000045</v>
          </cell>
          <cell r="K27">
            <v>126.53173458725936</v>
          </cell>
          <cell r="L27">
            <v>1469727.5599999996</v>
          </cell>
        </row>
        <row r="28">
          <cell r="B28">
            <v>31695399</v>
          </cell>
          <cell r="C28">
            <v>11757783</v>
          </cell>
          <cell r="D28">
            <v>2392080</v>
          </cell>
          <cell r="G28">
            <v>14598970.12</v>
          </cell>
          <cell r="H28">
            <v>1826577.1499999985</v>
          </cell>
          <cell r="I28">
            <v>76.35936716163333</v>
          </cell>
          <cell r="J28">
            <v>-565502.8500000015</v>
          </cell>
          <cell r="K28">
            <v>124.16430988733165</v>
          </cell>
          <cell r="L28">
            <v>2841187.119999999</v>
          </cell>
        </row>
        <row r="29">
          <cell r="B29">
            <v>58735651</v>
          </cell>
          <cell r="C29">
            <v>19998875</v>
          </cell>
          <cell r="D29">
            <v>4325727</v>
          </cell>
          <cell r="G29">
            <v>25654472.15</v>
          </cell>
          <cell r="H29">
            <v>3924510.7299999967</v>
          </cell>
          <cell r="I29">
            <v>90.72488231457965</v>
          </cell>
          <cell r="J29">
            <v>-401216.2700000033</v>
          </cell>
          <cell r="K29">
            <v>128.27957647617677</v>
          </cell>
          <cell r="L29">
            <v>5655597.1499999985</v>
          </cell>
        </row>
        <row r="30">
          <cell r="B30">
            <v>26394087</v>
          </cell>
          <cell r="C30">
            <v>8106128</v>
          </cell>
          <cell r="D30">
            <v>1850903</v>
          </cell>
          <cell r="G30">
            <v>9701057.19</v>
          </cell>
          <cell r="H30">
            <v>1243475.6899999995</v>
          </cell>
          <cell r="I30">
            <v>67.1821100295369</v>
          </cell>
          <cell r="J30">
            <v>-607427.3100000005</v>
          </cell>
          <cell r="K30">
            <v>119.67559838680069</v>
          </cell>
          <cell r="L30">
            <v>1594929.1899999995</v>
          </cell>
        </row>
        <row r="31">
          <cell r="B31">
            <v>28801924</v>
          </cell>
          <cell r="C31">
            <v>10121743</v>
          </cell>
          <cell r="D31">
            <v>2271977</v>
          </cell>
          <cell r="G31">
            <v>10298421.4</v>
          </cell>
          <cell r="H31">
            <v>1443858.0700000003</v>
          </cell>
          <cell r="I31">
            <v>63.55073444845614</v>
          </cell>
          <cell r="J31">
            <v>-828118.9299999997</v>
          </cell>
          <cell r="K31">
            <v>101.74553335329696</v>
          </cell>
          <cell r="L31">
            <v>176678.40000000037</v>
          </cell>
        </row>
        <row r="32">
          <cell r="B32">
            <v>12498571</v>
          </cell>
          <cell r="C32">
            <v>3367848</v>
          </cell>
          <cell r="D32">
            <v>701715</v>
          </cell>
          <cell r="G32">
            <v>4142319.74</v>
          </cell>
          <cell r="H32">
            <v>585662.4700000002</v>
          </cell>
          <cell r="I32">
            <v>83.46158625652868</v>
          </cell>
          <cell r="J32">
            <v>-116052.5299999998</v>
          </cell>
          <cell r="K32">
            <v>122.99604198289235</v>
          </cell>
          <cell r="L32">
            <v>774471.7400000002</v>
          </cell>
        </row>
        <row r="33">
          <cell r="B33">
            <v>24220261</v>
          </cell>
          <cell r="C33">
            <v>6894245</v>
          </cell>
          <cell r="D33">
            <v>1445098</v>
          </cell>
          <cell r="G33">
            <v>8476634.85</v>
          </cell>
          <cell r="H33">
            <v>1132359.3099999996</v>
          </cell>
          <cell r="I33">
            <v>78.3586518007775</v>
          </cell>
          <cell r="J33">
            <v>-312738.6900000004</v>
          </cell>
          <cell r="K33">
            <v>122.9523298055117</v>
          </cell>
          <cell r="L33">
            <v>1582389.8499999996</v>
          </cell>
        </row>
        <row r="34">
          <cell r="B34">
            <v>19306060</v>
          </cell>
          <cell r="C34">
            <v>6027485</v>
          </cell>
          <cell r="D34">
            <v>1274140</v>
          </cell>
          <cell r="G34">
            <v>7117321.6</v>
          </cell>
          <cell r="H34">
            <v>800060.9199999999</v>
          </cell>
          <cell r="I34">
            <v>62.792230053212364</v>
          </cell>
          <cell r="J34">
            <v>-474079.0800000001</v>
          </cell>
          <cell r="K34">
            <v>118.08111675101638</v>
          </cell>
          <cell r="L34">
            <v>1089836.5999999996</v>
          </cell>
        </row>
        <row r="35">
          <cell r="B35">
            <v>45725508</v>
          </cell>
          <cell r="C35">
            <v>14666005</v>
          </cell>
          <cell r="D35">
            <v>3580492</v>
          </cell>
          <cell r="G35">
            <v>16790514.52</v>
          </cell>
          <cell r="H35">
            <v>1590042.9699999988</v>
          </cell>
          <cell r="I35">
            <v>44.408505032269275</v>
          </cell>
          <cell r="J35">
            <v>-1990449.0300000012</v>
          </cell>
          <cell r="K35">
            <v>114.48594569550468</v>
          </cell>
          <cell r="L35">
            <v>2124509.5199999996</v>
          </cell>
        </row>
        <row r="36">
          <cell r="B36">
            <v>3890509571</v>
          </cell>
          <cell r="C36">
            <v>1567519857</v>
          </cell>
          <cell r="D36">
            <v>362428938</v>
          </cell>
          <cell r="G36">
            <v>1736844605.2899997</v>
          </cell>
          <cell r="H36">
            <v>327243020.1700001</v>
          </cell>
          <cell r="I36">
            <v>90.29163674838793</v>
          </cell>
          <cell r="J36">
            <v>-35185917.82999996</v>
          </cell>
          <cell r="K36">
            <v>110.80207995668152</v>
          </cell>
          <cell r="L36">
            <v>169324748.29000002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46" sqref="M46"/>
    </sheetView>
  </sheetViews>
  <sheetFormatPr defaultColWidth="11.42187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22.05.2015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22.05.2015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344320250</v>
      </c>
      <c r="D10" s="33">
        <f>'[5]вспомогат'!D10</f>
        <v>103862070</v>
      </c>
      <c r="E10" s="33">
        <f>'[5]вспомогат'!G10</f>
        <v>438461271.62</v>
      </c>
      <c r="F10" s="33">
        <f>'[5]вспомогат'!H10</f>
        <v>120138253.85000002</v>
      </c>
      <c r="G10" s="34">
        <f>'[5]вспомогат'!I10</f>
        <v>115.6709603900635</v>
      </c>
      <c r="H10" s="35">
        <f>'[5]вспомогат'!J10</f>
        <v>16276183.850000024</v>
      </c>
      <c r="I10" s="36">
        <f>'[5]вспомогат'!K10</f>
        <v>127.34112257992378</v>
      </c>
      <c r="J10" s="37">
        <f>'[5]вспомогат'!L10</f>
        <v>94141021.62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760550000</v>
      </c>
      <c r="D12" s="38">
        <f>'[5]вспомогат'!D11</f>
        <v>155070000</v>
      </c>
      <c r="E12" s="33">
        <f>'[5]вспомогат'!G11</f>
        <v>763721420.51</v>
      </c>
      <c r="F12" s="38">
        <f>'[5]вспомогат'!H11</f>
        <v>120850633.22000003</v>
      </c>
      <c r="G12" s="39">
        <f>'[5]вспомогат'!I11</f>
        <v>77.93295493648031</v>
      </c>
      <c r="H12" s="35">
        <f>'[5]вспомогат'!J11</f>
        <v>-34219366.77999997</v>
      </c>
      <c r="I12" s="36">
        <f>'[5]вспомогат'!K11</f>
        <v>100.41699040299783</v>
      </c>
      <c r="J12" s="37">
        <f>'[5]вспомогат'!L11</f>
        <v>3171420.5099999905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53457941</v>
      </c>
      <c r="D13" s="38">
        <f>'[5]вспомогат'!D12</f>
        <v>12311516</v>
      </c>
      <c r="E13" s="33">
        <f>'[5]вспомогат'!G12</f>
        <v>65858704.86</v>
      </c>
      <c r="F13" s="38">
        <f>'[5]вспомогат'!H12</f>
        <v>9871831.490000002</v>
      </c>
      <c r="G13" s="39">
        <f>'[5]вспомогат'!I12</f>
        <v>80.18371977910765</v>
      </c>
      <c r="H13" s="35">
        <f>'[5]вспомогат'!J12</f>
        <v>-2439684.509999998</v>
      </c>
      <c r="I13" s="36">
        <f>'[5]вспомогат'!K12</f>
        <v>123.19723436411441</v>
      </c>
      <c r="J13" s="37">
        <f>'[5]вспомогат'!L12</f>
        <v>12400763.86</v>
      </c>
    </row>
    <row r="14" spans="1:10" ht="12.75">
      <c r="A14" s="32" t="s">
        <v>16</v>
      </c>
      <c r="B14" s="33">
        <f>'[5]вспомогат'!B13</f>
        <v>268906656</v>
      </c>
      <c r="C14" s="33">
        <f>'[5]вспомогат'!C13</f>
        <v>114791225</v>
      </c>
      <c r="D14" s="38">
        <f>'[5]вспомогат'!D13</f>
        <v>26348935</v>
      </c>
      <c r="E14" s="33">
        <f>'[5]вспомогат'!G13</f>
        <v>117773805.16</v>
      </c>
      <c r="F14" s="38">
        <f>'[5]вспомогат'!H13</f>
        <v>26987599.03999999</v>
      </c>
      <c r="G14" s="39">
        <f>'[5]вспомогат'!I13</f>
        <v>102.42387041449679</v>
      </c>
      <c r="H14" s="35">
        <f>'[5]вспомогат'!J13</f>
        <v>638664.0399999917</v>
      </c>
      <c r="I14" s="36">
        <f>'[5]вспомогат'!K13</f>
        <v>102.59826494577437</v>
      </c>
      <c r="J14" s="37">
        <f>'[5]вспомогат'!L13</f>
        <v>2982580.1599999964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75382100</v>
      </c>
      <c r="D15" s="38">
        <f>'[5]вспомогат'!D14</f>
        <v>16493700</v>
      </c>
      <c r="E15" s="33">
        <f>'[5]вспомогат'!G14</f>
        <v>74879865.58</v>
      </c>
      <c r="F15" s="38">
        <f>'[5]вспомогат'!H14</f>
        <v>10391231.170000002</v>
      </c>
      <c r="G15" s="39">
        <f>'[5]вспомогат'!I14</f>
        <v>63.00121361489539</v>
      </c>
      <c r="H15" s="35">
        <f>'[5]вспомогат'!J14</f>
        <v>-6102468.829999998</v>
      </c>
      <c r="I15" s="36">
        <f>'[5]вспомогат'!K14</f>
        <v>99.33374843629986</v>
      </c>
      <c r="J15" s="37">
        <f>'[5]вспомогат'!L14</f>
        <v>-502234.4200000018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11758860</v>
      </c>
      <c r="D16" s="38">
        <f>'[5]вспомогат'!D15</f>
        <v>2597400</v>
      </c>
      <c r="E16" s="33">
        <f>'[5]вспомогат'!G15</f>
        <v>10920785.81</v>
      </c>
      <c r="F16" s="38">
        <f>'[5]вспомогат'!H15</f>
        <v>1369327.290000001</v>
      </c>
      <c r="G16" s="39">
        <f>'[5]вспомогат'!I15</f>
        <v>52.719153384153415</v>
      </c>
      <c r="H16" s="35">
        <f>'[5]вспомогат'!J15</f>
        <v>-1228072.709999999</v>
      </c>
      <c r="I16" s="36">
        <f>'[5]вспомогат'!K15</f>
        <v>92.87282789318012</v>
      </c>
      <c r="J16" s="37">
        <f>'[5]вспомогат'!L15</f>
        <v>-838074.1899999995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1015940126</v>
      </c>
      <c r="D17" s="41">
        <f>SUM(D12:D16)</f>
        <v>212821551</v>
      </c>
      <c r="E17" s="41">
        <f>SUM(E12:E16)</f>
        <v>1033154581.92</v>
      </c>
      <c r="F17" s="41">
        <f>SUM(F12:F16)</f>
        <v>169470622.21</v>
      </c>
      <c r="G17" s="42">
        <f>F17/D17*100</f>
        <v>79.63038583907323</v>
      </c>
      <c r="H17" s="41">
        <f>SUM(H12:H16)</f>
        <v>-43350928.78999998</v>
      </c>
      <c r="I17" s="43">
        <f>E17/C17*100</f>
        <v>101.69443606758377</v>
      </c>
      <c r="J17" s="41">
        <f>SUM(J12:J16)</f>
        <v>17214455.919999987</v>
      </c>
    </row>
    <row r="18" spans="1:10" ht="20.25" customHeight="1">
      <c r="A18" s="32" t="s">
        <v>20</v>
      </c>
      <c r="B18" s="44">
        <f>'[5]вспомогат'!B16</f>
        <v>29488489</v>
      </c>
      <c r="C18" s="44">
        <f>'[5]вспомогат'!C16</f>
        <v>8464966</v>
      </c>
      <c r="D18" s="45">
        <f>'[5]вспомогат'!D16</f>
        <v>1918521</v>
      </c>
      <c r="E18" s="44">
        <f>'[5]вспомогат'!G16</f>
        <v>9793274.09</v>
      </c>
      <c r="F18" s="45">
        <f>'[5]вспомогат'!H16</f>
        <v>1478812.71</v>
      </c>
      <c r="G18" s="46">
        <f>'[5]вспомогат'!I16</f>
        <v>77.08087167145942</v>
      </c>
      <c r="H18" s="47">
        <f>'[5]вспомогат'!J16</f>
        <v>-439708.29000000004</v>
      </c>
      <c r="I18" s="48">
        <f>'[5]вспомогат'!K16</f>
        <v>115.69183018573258</v>
      </c>
      <c r="J18" s="49">
        <f>'[5]вспомогат'!L16</f>
        <v>1328308.0899999999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32410005</v>
      </c>
      <c r="D19" s="38">
        <f>'[5]вспомогат'!D17</f>
        <v>6479145</v>
      </c>
      <c r="E19" s="33">
        <f>'[5]вспомогат'!G17</f>
        <v>44243720.69</v>
      </c>
      <c r="F19" s="38">
        <f>'[5]вспомогат'!H17</f>
        <v>8078556.939999998</v>
      </c>
      <c r="G19" s="39">
        <f>'[5]вспомогат'!I17</f>
        <v>124.68554014457152</v>
      </c>
      <c r="H19" s="35">
        <f>'[5]вспомогат'!J17</f>
        <v>1599411.9399999976</v>
      </c>
      <c r="I19" s="36">
        <f>'[5]вспомогат'!K17</f>
        <v>136.51253892123742</v>
      </c>
      <c r="J19" s="37">
        <f>'[5]вспомогат'!L17</f>
        <v>11833715.689999998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2808800</v>
      </c>
      <c r="D20" s="38">
        <f>'[5]вспомогат'!D18</f>
        <v>567210</v>
      </c>
      <c r="E20" s="33">
        <f>'[5]вспомогат'!G18</f>
        <v>3561999.79</v>
      </c>
      <c r="F20" s="38">
        <f>'[5]вспомогат'!H18</f>
        <v>330258.9700000002</v>
      </c>
      <c r="G20" s="39">
        <f>'[5]вспомогат'!I18</f>
        <v>58.22516704571503</v>
      </c>
      <c r="H20" s="35">
        <f>'[5]вспомогат'!J18</f>
        <v>-236951.0299999998</v>
      </c>
      <c r="I20" s="36">
        <f>'[5]вспомогат'!K18</f>
        <v>126.8157145400171</v>
      </c>
      <c r="J20" s="37">
        <f>'[5]вспомогат'!L18</f>
        <v>753199.79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5536394</v>
      </c>
      <c r="D21" s="38">
        <f>'[5]вспомогат'!D19</f>
        <v>1153993</v>
      </c>
      <c r="E21" s="33">
        <f>'[5]вспомогат'!G19</f>
        <v>6827677.39</v>
      </c>
      <c r="F21" s="38">
        <f>'[5]вспомогат'!H19</f>
        <v>861683.5199999996</v>
      </c>
      <c r="G21" s="39">
        <f>'[5]вспомогат'!I19</f>
        <v>74.66973543167069</v>
      </c>
      <c r="H21" s="35">
        <f>'[5]вспомогат'!J19</f>
        <v>-292309.48000000045</v>
      </c>
      <c r="I21" s="36">
        <f>'[5]вспомогат'!K19</f>
        <v>123.32354579533175</v>
      </c>
      <c r="J21" s="37">
        <f>'[5]вспомогат'!L19</f>
        <v>1291283.3899999997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13018761</v>
      </c>
      <c r="D22" s="38">
        <f>'[5]вспомогат'!D20</f>
        <v>2893380</v>
      </c>
      <c r="E22" s="33">
        <f>'[5]вспомогат'!G20</f>
        <v>18654840.84</v>
      </c>
      <c r="F22" s="38">
        <f>'[5]вспомогат'!H20</f>
        <v>2726864.4700000007</v>
      </c>
      <c r="G22" s="39">
        <f>'[5]вспомогат'!I20</f>
        <v>94.24494777734002</v>
      </c>
      <c r="H22" s="35">
        <f>'[5]вспомогат'!J20</f>
        <v>-166515.52999999933</v>
      </c>
      <c r="I22" s="36">
        <f>'[5]вспомогат'!K20</f>
        <v>143.29198331546297</v>
      </c>
      <c r="J22" s="37">
        <f>'[5]вспомогат'!L20</f>
        <v>5636079.84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10830550</v>
      </c>
      <c r="D23" s="38">
        <f>'[5]вспомогат'!D21</f>
        <v>2219940</v>
      </c>
      <c r="E23" s="33">
        <f>'[5]вспомогат'!G21</f>
        <v>15104171.45</v>
      </c>
      <c r="F23" s="38">
        <f>'[5]вспомогат'!H21</f>
        <v>2289456.2399999984</v>
      </c>
      <c r="G23" s="39">
        <f>'[5]вспомогат'!I21</f>
        <v>103.13144679585929</v>
      </c>
      <c r="H23" s="35">
        <f>'[5]вспомогат'!J21</f>
        <v>69516.23999999836</v>
      </c>
      <c r="I23" s="36">
        <f>'[5]вспомогат'!K21</f>
        <v>139.45895129979547</v>
      </c>
      <c r="J23" s="37">
        <f>'[5]вспомогат'!L21</f>
        <v>4273621.449999999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15535279</v>
      </c>
      <c r="D24" s="38">
        <f>'[5]вспомогат'!D22</f>
        <v>4178885</v>
      </c>
      <c r="E24" s="33">
        <f>'[5]вспомогат'!G22</f>
        <v>20811071.17</v>
      </c>
      <c r="F24" s="38">
        <f>'[5]вспомогат'!H22</f>
        <v>2622282.5500000007</v>
      </c>
      <c r="G24" s="39">
        <f>'[5]вспомогат'!I22</f>
        <v>62.75077083959001</v>
      </c>
      <c r="H24" s="35">
        <f>'[5]вспомогат'!J22</f>
        <v>-1556602.4499999993</v>
      </c>
      <c r="I24" s="36">
        <f>'[5]вспомогат'!K22</f>
        <v>133.96007352040476</v>
      </c>
      <c r="J24" s="37">
        <f>'[5]вспомогат'!L22</f>
        <v>5275792.170000002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7296996</v>
      </c>
      <c r="D25" s="38">
        <f>'[5]вспомогат'!D23</f>
        <v>1652790</v>
      </c>
      <c r="E25" s="33">
        <f>'[5]вспомогат'!G23</f>
        <v>9153482.34</v>
      </c>
      <c r="F25" s="38">
        <f>'[5]вспомогат'!H23</f>
        <v>1202704.75</v>
      </c>
      <c r="G25" s="39">
        <f>'[5]вспомогат'!I23</f>
        <v>72.76815263887124</v>
      </c>
      <c r="H25" s="35">
        <f>'[5]вспомогат'!J23</f>
        <v>-450085.25</v>
      </c>
      <c r="I25" s="36">
        <f>'[5]вспомогат'!K23</f>
        <v>125.44178919654061</v>
      </c>
      <c r="J25" s="37">
        <f>'[5]вспомогат'!L23</f>
        <v>1856486.3399999999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7494578</v>
      </c>
      <c r="D26" s="38">
        <f>'[5]вспомогат'!D24</f>
        <v>1582591</v>
      </c>
      <c r="E26" s="33">
        <f>'[5]вспомогат'!G24</f>
        <v>9373310.25</v>
      </c>
      <c r="F26" s="38">
        <f>'[5]вспомогат'!H24</f>
        <v>1497323.0999999996</v>
      </c>
      <c r="G26" s="39">
        <f>'[5]вспомогат'!I24</f>
        <v>94.61213288840892</v>
      </c>
      <c r="H26" s="35">
        <f>'[5]вспомогат'!J24</f>
        <v>-85267.90000000037</v>
      </c>
      <c r="I26" s="36">
        <f>'[5]вспомогат'!K24</f>
        <v>125.06788574353354</v>
      </c>
      <c r="J26" s="37">
        <f>'[5]вспомогат'!L24</f>
        <v>1878732.25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10331565</v>
      </c>
      <c r="D27" s="38">
        <f>'[5]вспомогат'!D25</f>
        <v>2558985</v>
      </c>
      <c r="E27" s="33">
        <f>'[5]вспомогат'!G25</f>
        <v>14467225.59</v>
      </c>
      <c r="F27" s="38">
        <f>'[5]вспомогат'!H25</f>
        <v>1940826.0299999993</v>
      </c>
      <c r="G27" s="39">
        <f>'[5]вспомогат'!I25</f>
        <v>75.84358759430006</v>
      </c>
      <c r="H27" s="35">
        <f>'[5]вспомогат'!J25</f>
        <v>-618158.9700000007</v>
      </c>
      <c r="I27" s="36">
        <f>'[5]вспомогат'!K25</f>
        <v>140.02937202640646</v>
      </c>
      <c r="J27" s="37">
        <f>'[5]вспомогат'!L25</f>
        <v>4135660.59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7051967</v>
      </c>
      <c r="D28" s="38">
        <f>'[5]вспомогат'!D26</f>
        <v>1489332</v>
      </c>
      <c r="E28" s="33">
        <f>'[5]вспомогат'!G26</f>
        <v>9449031.02</v>
      </c>
      <c r="F28" s="38">
        <f>'[5]вспомогат'!H26</f>
        <v>1116597.5</v>
      </c>
      <c r="G28" s="39">
        <f>'[5]вспомогат'!I26</f>
        <v>74.97304160522972</v>
      </c>
      <c r="H28" s="35">
        <f>'[5]вспомогат'!J26</f>
        <v>-372734.5</v>
      </c>
      <c r="I28" s="36">
        <f>'[5]вспомогат'!K26</f>
        <v>133.9914242366704</v>
      </c>
      <c r="J28" s="37">
        <f>'[5]вспомогат'!L26</f>
        <v>2397064.0199999996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5539508</v>
      </c>
      <c r="D29" s="38">
        <f>'[5]вспомогат'!D27</f>
        <v>1208413</v>
      </c>
      <c r="E29" s="33">
        <f>'[5]вспомогат'!G27</f>
        <v>7009235.56</v>
      </c>
      <c r="F29" s="38">
        <f>'[5]вспомогат'!H27</f>
        <v>942230.0199999996</v>
      </c>
      <c r="G29" s="39">
        <f>'[5]вспомогат'!I27</f>
        <v>77.97251601894382</v>
      </c>
      <c r="H29" s="35">
        <f>'[5]вспомогат'!J27</f>
        <v>-266182.98000000045</v>
      </c>
      <c r="I29" s="36">
        <f>'[5]вспомогат'!K27</f>
        <v>126.53173458725936</v>
      </c>
      <c r="J29" s="37">
        <f>'[5]вспомогат'!L27</f>
        <v>1469727.5599999996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11757783</v>
      </c>
      <c r="D30" s="38">
        <f>'[5]вспомогат'!D28</f>
        <v>2392080</v>
      </c>
      <c r="E30" s="33">
        <f>'[5]вспомогат'!G28</f>
        <v>14598970.12</v>
      </c>
      <c r="F30" s="38">
        <f>'[5]вспомогат'!H28</f>
        <v>1826577.1499999985</v>
      </c>
      <c r="G30" s="39">
        <f>'[5]вспомогат'!I28</f>
        <v>76.35936716163333</v>
      </c>
      <c r="H30" s="35">
        <f>'[5]вспомогат'!J28</f>
        <v>-565502.8500000015</v>
      </c>
      <c r="I30" s="36">
        <f>'[5]вспомогат'!K28</f>
        <v>124.16430988733165</v>
      </c>
      <c r="J30" s="37">
        <f>'[5]вспомогат'!L28</f>
        <v>2841187.119999999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19998875</v>
      </c>
      <c r="D31" s="38">
        <f>'[5]вспомогат'!D29</f>
        <v>4325727</v>
      </c>
      <c r="E31" s="33">
        <f>'[5]вспомогат'!G29</f>
        <v>25654472.15</v>
      </c>
      <c r="F31" s="38">
        <f>'[5]вспомогат'!H29</f>
        <v>3924510.7299999967</v>
      </c>
      <c r="G31" s="39">
        <f>'[5]вспомогат'!I29</f>
        <v>90.72488231457965</v>
      </c>
      <c r="H31" s="35">
        <f>'[5]вспомогат'!J29</f>
        <v>-401216.2700000033</v>
      </c>
      <c r="I31" s="36">
        <f>'[5]вспомогат'!K29</f>
        <v>128.27957647617677</v>
      </c>
      <c r="J31" s="37">
        <f>'[5]вспомогат'!L29</f>
        <v>5655597.1499999985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8106128</v>
      </c>
      <c r="D32" s="38">
        <f>'[5]вспомогат'!D30</f>
        <v>1850903</v>
      </c>
      <c r="E32" s="33">
        <f>'[5]вспомогат'!G30</f>
        <v>9701057.19</v>
      </c>
      <c r="F32" s="38">
        <f>'[5]вспомогат'!H30</f>
        <v>1243475.6899999995</v>
      </c>
      <c r="G32" s="39">
        <f>'[5]вспомогат'!I30</f>
        <v>67.1821100295369</v>
      </c>
      <c r="H32" s="35">
        <f>'[5]вспомогат'!J30</f>
        <v>-607427.3100000005</v>
      </c>
      <c r="I32" s="36">
        <f>'[5]вспомогат'!K30</f>
        <v>119.67559838680069</v>
      </c>
      <c r="J32" s="37">
        <f>'[5]вспомогат'!L30</f>
        <v>1594929.1899999995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10121743</v>
      </c>
      <c r="D33" s="38">
        <f>'[5]вспомогат'!D31</f>
        <v>2271977</v>
      </c>
      <c r="E33" s="33">
        <f>'[5]вспомогат'!G31</f>
        <v>10298421.4</v>
      </c>
      <c r="F33" s="38">
        <f>'[5]вспомогат'!H31</f>
        <v>1443858.0700000003</v>
      </c>
      <c r="G33" s="39">
        <f>'[5]вспомогат'!I31</f>
        <v>63.55073444845614</v>
      </c>
      <c r="H33" s="35">
        <f>'[5]вспомогат'!J31</f>
        <v>-828118.9299999997</v>
      </c>
      <c r="I33" s="36">
        <f>'[5]вспомогат'!K31</f>
        <v>101.74553335329696</v>
      </c>
      <c r="J33" s="37">
        <f>'[5]вспомогат'!L31</f>
        <v>176678.40000000037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3367848</v>
      </c>
      <c r="D34" s="38">
        <f>'[5]вспомогат'!D32</f>
        <v>701715</v>
      </c>
      <c r="E34" s="33">
        <f>'[5]вспомогат'!G32</f>
        <v>4142319.74</v>
      </c>
      <c r="F34" s="38">
        <f>'[5]вспомогат'!H32</f>
        <v>585662.4700000002</v>
      </c>
      <c r="G34" s="39">
        <f>'[5]вспомогат'!I32</f>
        <v>83.46158625652868</v>
      </c>
      <c r="H34" s="35">
        <f>'[5]вспомогат'!J32</f>
        <v>-116052.5299999998</v>
      </c>
      <c r="I34" s="36">
        <f>'[5]вспомогат'!K32</f>
        <v>122.99604198289235</v>
      </c>
      <c r="J34" s="37">
        <f>'[5]вспомогат'!L32</f>
        <v>774471.7400000002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6894245</v>
      </c>
      <c r="D35" s="38">
        <f>'[5]вспомогат'!D33</f>
        <v>1445098</v>
      </c>
      <c r="E35" s="33">
        <f>'[5]вспомогат'!G33</f>
        <v>8476634.85</v>
      </c>
      <c r="F35" s="38">
        <f>'[5]вспомогат'!H33</f>
        <v>1132359.3099999996</v>
      </c>
      <c r="G35" s="39">
        <f>'[5]вспомогат'!I33</f>
        <v>78.3586518007775</v>
      </c>
      <c r="H35" s="35">
        <f>'[5]вспомогат'!J33</f>
        <v>-312738.6900000004</v>
      </c>
      <c r="I35" s="36">
        <f>'[5]вспомогат'!K33</f>
        <v>122.9523298055117</v>
      </c>
      <c r="J35" s="37">
        <f>'[5]вспомогат'!L33</f>
        <v>1582389.8499999996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6027485</v>
      </c>
      <c r="D36" s="38">
        <f>'[5]вспомогат'!D34</f>
        <v>1274140</v>
      </c>
      <c r="E36" s="33">
        <f>'[5]вспомогат'!G34</f>
        <v>7117321.6</v>
      </c>
      <c r="F36" s="38">
        <f>'[5]вспомогат'!H34</f>
        <v>800060.9199999999</v>
      </c>
      <c r="G36" s="39">
        <f>'[5]вспомогат'!I34</f>
        <v>62.792230053212364</v>
      </c>
      <c r="H36" s="35">
        <f>'[5]вспомогат'!J34</f>
        <v>-474079.0800000001</v>
      </c>
      <c r="I36" s="36">
        <f>'[5]вспомогат'!K34</f>
        <v>118.08111675101638</v>
      </c>
      <c r="J36" s="37">
        <f>'[5]вспомогат'!L34</f>
        <v>1089836.5999999996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14666005</v>
      </c>
      <c r="D37" s="38">
        <f>'[5]вспомогат'!D35</f>
        <v>3580492</v>
      </c>
      <c r="E37" s="33">
        <f>'[5]вспомогат'!G35</f>
        <v>16790514.52</v>
      </c>
      <c r="F37" s="38">
        <f>'[5]вспомогат'!H35</f>
        <v>1590042.9699999988</v>
      </c>
      <c r="G37" s="39">
        <f>'[5]вспомогат'!I35</f>
        <v>44.408505032269275</v>
      </c>
      <c r="H37" s="35">
        <f>'[5]вспомогат'!J35</f>
        <v>-1990449.0300000012</v>
      </c>
      <c r="I37" s="36">
        <f>'[5]вспомогат'!K35</f>
        <v>114.48594569550468</v>
      </c>
      <c r="J37" s="37">
        <f>'[5]вспомогат'!L35</f>
        <v>2124509.5199999996</v>
      </c>
    </row>
    <row r="38" spans="1:10" ht="18.75" customHeight="1">
      <c r="A38" s="50" t="s">
        <v>40</v>
      </c>
      <c r="B38" s="41">
        <f>SUM(B18:B37)</f>
        <v>628309475</v>
      </c>
      <c r="C38" s="41">
        <f>SUM(C18:C37)</f>
        <v>207259481</v>
      </c>
      <c r="D38" s="41">
        <f>SUM(D18:D37)</f>
        <v>45745317</v>
      </c>
      <c r="E38" s="41">
        <f>SUM(E18:E37)</f>
        <v>265228751.75000003</v>
      </c>
      <c r="F38" s="41">
        <f>SUM(F18:F37)</f>
        <v>37634144.11</v>
      </c>
      <c r="G38" s="42">
        <f>F38/D38*100</f>
        <v>82.26884537711258</v>
      </c>
      <c r="H38" s="41">
        <f>SUM(H18:H37)</f>
        <v>-8111172.890000011</v>
      </c>
      <c r="I38" s="43">
        <f>E38/C38*100</f>
        <v>127.9694180793592</v>
      </c>
      <c r="J38" s="41">
        <f>SUM(J18:J37)</f>
        <v>57969270.749999985</v>
      </c>
    </row>
    <row r="39" spans="1:10" ht="20.25" customHeight="1">
      <c r="A39" s="51" t="s">
        <v>41</v>
      </c>
      <c r="B39" s="52">
        <f>'[5]вспомогат'!B36</f>
        <v>3890509571</v>
      </c>
      <c r="C39" s="52">
        <f>'[5]вспомогат'!C36</f>
        <v>1567519857</v>
      </c>
      <c r="D39" s="52">
        <f>'[5]вспомогат'!D36</f>
        <v>362428938</v>
      </c>
      <c r="E39" s="52">
        <f>'[5]вспомогат'!G36</f>
        <v>1736844605.2899997</v>
      </c>
      <c r="F39" s="52">
        <f>'[5]вспомогат'!H36</f>
        <v>327243020.1700001</v>
      </c>
      <c r="G39" s="53">
        <f>'[5]вспомогат'!I36</f>
        <v>90.29163674838793</v>
      </c>
      <c r="H39" s="52">
        <f>'[5]вспомогат'!J36</f>
        <v>-35185917.82999996</v>
      </c>
      <c r="I39" s="53">
        <f>'[5]вспомогат'!K36</f>
        <v>110.80207995668152</v>
      </c>
      <c r="J39" s="52">
        <f>'[5]вспомогат'!L36</f>
        <v>169324748.29000002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01.01.2015 - 22.05.2015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08dohod3</dc:creator>
  <cp:keywords/>
  <dc:description/>
  <cp:lastModifiedBy>08dohod3</cp:lastModifiedBy>
  <dcterms:created xsi:type="dcterms:W3CDTF">2015-05-25T06:17:00Z</dcterms:created>
  <dcterms:modified xsi:type="dcterms:W3CDTF">2015-05-25T06:17:40Z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