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6595" windowHeight="1230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<sst xmlns="http://schemas.openxmlformats.org/spreadsheetml/2006/main" count="47" uniqueCount="42">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</sst>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8;&#1056;&#1040;&#1042;&#1045;&#1053;&#1068;_2015\&#1085;&#1072;&#1076;&#1093;_1905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19.05.2015</v>
          </cell>
        </row>
        <row r="6">
          <cell r="G6" t="str">
            <v>Фактично надійшло на 19.05.2015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344320250</v>
          </cell>
          <cell r="D10">
            <v>103862070</v>
          </cell>
          <cell r="G10">
            <v>390538261.53</v>
          </cell>
          <cell r="H10">
            <v>72215243.75999999</v>
          </cell>
          <cell r="I10">
            <v>69.52994847878536</v>
          </cell>
          <cell r="J10">
            <v>-31646826.24000001</v>
          </cell>
          <cell r="K10">
            <v>113.42297222716351</v>
          </cell>
          <cell r="L10">
            <v>46218011.52999997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734897913.69</v>
          </cell>
          <cell r="H11">
            <v>92027126.4000001</v>
          </cell>
          <cell r="I11">
            <v>59.34553840201205</v>
          </cell>
          <cell r="J11">
            <v>-63042873.599999905</v>
          </cell>
          <cell r="K11">
            <v>96.62716635198213</v>
          </cell>
          <cell r="L11">
            <v>-25652086.309999943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63470162.66</v>
          </cell>
          <cell r="H12">
            <v>7483289.289999999</v>
          </cell>
          <cell r="I12">
            <v>60.78284177188251</v>
          </cell>
          <cell r="J12">
            <v>-4828226.710000001</v>
          </cell>
          <cell r="K12">
            <v>118.72915692731225</v>
          </cell>
          <cell r="L12">
            <v>10012221.659999996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111947229.06</v>
          </cell>
          <cell r="H13">
            <v>21161022.939999998</v>
          </cell>
          <cell r="I13">
            <v>80.31073339396828</v>
          </cell>
          <cell r="J13">
            <v>-5187912.060000002</v>
          </cell>
          <cell r="K13">
            <v>97.52246224395637</v>
          </cell>
          <cell r="L13">
            <v>-2843995.9399999976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72895682.44</v>
          </cell>
          <cell r="H14">
            <v>8407048.030000001</v>
          </cell>
          <cell r="I14">
            <v>50.97126799929671</v>
          </cell>
          <cell r="J14">
            <v>-8086651.969999999</v>
          </cell>
          <cell r="K14">
            <v>96.70158093234336</v>
          </cell>
          <cell r="L14">
            <v>-2486417.5600000024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10671581.89</v>
          </cell>
          <cell r="H15">
            <v>1120123.370000001</v>
          </cell>
          <cell r="I15">
            <v>43.12479286979291</v>
          </cell>
          <cell r="J15">
            <v>-1477276.629999999</v>
          </cell>
          <cell r="K15">
            <v>90.75354149977125</v>
          </cell>
          <cell r="L15">
            <v>-1087278.1099999994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9404173.53</v>
          </cell>
          <cell r="H16">
            <v>1089712.1499999994</v>
          </cell>
          <cell r="I16">
            <v>56.79959458353594</v>
          </cell>
          <cell r="J16">
            <v>-828808.8500000006</v>
          </cell>
          <cell r="K16">
            <v>111.09523097907304</v>
          </cell>
          <cell r="L16">
            <v>939207.5299999993</v>
          </cell>
        </row>
        <row r="17">
          <cell r="B17">
            <v>87319880</v>
          </cell>
          <cell r="C17">
            <v>32410005</v>
          </cell>
          <cell r="D17">
            <v>6479145</v>
          </cell>
          <cell r="G17">
            <v>41775418.01</v>
          </cell>
          <cell r="H17">
            <v>5610254.259999998</v>
          </cell>
          <cell r="I17">
            <v>86.58942283279659</v>
          </cell>
          <cell r="J17">
            <v>-868890.7400000021</v>
          </cell>
          <cell r="K17">
            <v>128.89667252442572</v>
          </cell>
          <cell r="L17">
            <v>9365413.009999998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3505757.45</v>
          </cell>
          <cell r="H18">
            <v>274016.63000000035</v>
          </cell>
          <cell r="I18">
            <v>48.309555543802176</v>
          </cell>
          <cell r="J18">
            <v>-293193.36999999965</v>
          </cell>
          <cell r="K18">
            <v>124.81335267729992</v>
          </cell>
          <cell r="L18">
            <v>696957.4500000002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6639580.96</v>
          </cell>
          <cell r="H19">
            <v>673587.0899999999</v>
          </cell>
          <cell r="I19">
            <v>58.370119229492715</v>
          </cell>
          <cell r="J19">
            <v>-480405.91000000015</v>
          </cell>
          <cell r="K19">
            <v>119.92609196527559</v>
          </cell>
          <cell r="L19">
            <v>1103186.96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17903768.6</v>
          </cell>
          <cell r="H20">
            <v>1975792.2300000023</v>
          </cell>
          <cell r="I20">
            <v>68.28664848723646</v>
          </cell>
          <cell r="J20">
            <v>-917587.7699999977</v>
          </cell>
          <cell r="K20">
            <v>137.5228303215644</v>
          </cell>
          <cell r="L20">
            <v>4885007.6000000015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14539292.04</v>
          </cell>
          <cell r="H21">
            <v>1724576.8299999982</v>
          </cell>
          <cell r="I21">
            <v>77.68574060560186</v>
          </cell>
          <cell r="J21">
            <v>-495363.1700000018</v>
          </cell>
          <cell r="K21">
            <v>134.2433398119209</v>
          </cell>
          <cell r="L21">
            <v>3708742.039999999</v>
          </cell>
        </row>
        <row r="22">
          <cell r="B22">
            <v>41928488</v>
          </cell>
          <cell r="C22">
            <v>15535279</v>
          </cell>
          <cell r="D22">
            <v>4178885</v>
          </cell>
          <cell r="G22">
            <v>20008139.98</v>
          </cell>
          <cell r="H22">
            <v>1819351.3599999994</v>
          </cell>
          <cell r="I22">
            <v>43.536765429055826</v>
          </cell>
          <cell r="J22">
            <v>-2359533.6400000006</v>
          </cell>
          <cell r="K22">
            <v>128.79163599186086</v>
          </cell>
          <cell r="L22">
            <v>4472860.98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8922248.37</v>
          </cell>
          <cell r="H23">
            <v>971470.7799999993</v>
          </cell>
          <cell r="I23">
            <v>58.77762934190063</v>
          </cell>
          <cell r="J23">
            <v>-681319.2200000007</v>
          </cell>
          <cell r="K23">
            <v>122.2728965453729</v>
          </cell>
          <cell r="L23">
            <v>1625252.3699999992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8825339.13</v>
          </cell>
          <cell r="H24">
            <v>949351.9800000004</v>
          </cell>
          <cell r="I24">
            <v>59.98719694475707</v>
          </cell>
          <cell r="J24">
            <v>-633239.0199999996</v>
          </cell>
          <cell r="K24">
            <v>117.75631836775868</v>
          </cell>
          <cell r="L24">
            <v>1330761.1300000008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13907232.57</v>
          </cell>
          <cell r="H25">
            <v>1380833.0099999998</v>
          </cell>
          <cell r="I25">
            <v>53.96018382288289</v>
          </cell>
          <cell r="J25">
            <v>-1178151.9900000002</v>
          </cell>
          <cell r="K25">
            <v>134.60915717996258</v>
          </cell>
          <cell r="L25">
            <v>3575667.5700000003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9156484.08</v>
          </cell>
          <cell r="H26">
            <v>824050.5600000005</v>
          </cell>
          <cell r="I26">
            <v>55.330212471094455</v>
          </cell>
          <cell r="J26">
            <v>-665281.4399999995</v>
          </cell>
          <cell r="K26">
            <v>129.8429796963032</v>
          </cell>
          <cell r="L26">
            <v>2104517.08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6755668.29</v>
          </cell>
          <cell r="H27">
            <v>688662.75</v>
          </cell>
          <cell r="I27">
            <v>56.989021965172505</v>
          </cell>
          <cell r="J27">
            <v>-519750.25</v>
          </cell>
          <cell r="K27">
            <v>121.95430153724844</v>
          </cell>
          <cell r="L27">
            <v>1216160.29</v>
          </cell>
        </row>
        <row r="28">
          <cell r="B28">
            <v>31695399</v>
          </cell>
          <cell r="C28">
            <v>11757783</v>
          </cell>
          <cell r="D28">
            <v>2392080</v>
          </cell>
          <cell r="G28">
            <v>14060149.53</v>
          </cell>
          <cell r="H28">
            <v>1287756.5599999987</v>
          </cell>
          <cell r="I28">
            <v>53.834176114511166</v>
          </cell>
          <cell r="J28">
            <v>-1104323.4400000013</v>
          </cell>
          <cell r="K28">
            <v>119.58163822210359</v>
          </cell>
          <cell r="L28">
            <v>2302366.5299999993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24524531.5</v>
          </cell>
          <cell r="H29">
            <v>2794570.079999998</v>
          </cell>
          <cell r="I29">
            <v>64.60347775067632</v>
          </cell>
          <cell r="J29">
            <v>-1531156.9200000018</v>
          </cell>
          <cell r="K29">
            <v>122.62955541249194</v>
          </cell>
          <cell r="L29">
            <v>4525656.5</v>
          </cell>
        </row>
        <row r="30">
          <cell r="B30">
            <v>26394087</v>
          </cell>
          <cell r="C30">
            <v>8106128</v>
          </cell>
          <cell r="D30">
            <v>1850903</v>
          </cell>
          <cell r="G30">
            <v>9432931.66</v>
          </cell>
          <cell r="H30">
            <v>975350.1600000001</v>
          </cell>
          <cell r="I30">
            <v>52.69590896983798</v>
          </cell>
          <cell r="J30">
            <v>-875552.8399999999</v>
          </cell>
          <cell r="K30">
            <v>116.36790906829992</v>
          </cell>
          <cell r="L30">
            <v>1326803.6600000001</v>
          </cell>
        </row>
        <row r="31">
          <cell r="B31">
            <v>28801924</v>
          </cell>
          <cell r="C31">
            <v>10121743</v>
          </cell>
          <cell r="D31">
            <v>2271977</v>
          </cell>
          <cell r="G31">
            <v>9956216.37</v>
          </cell>
          <cell r="H31">
            <v>1101653.039999999</v>
          </cell>
          <cell r="I31">
            <v>48.4887408631337</v>
          </cell>
          <cell r="J31">
            <v>-1170323.960000001</v>
          </cell>
          <cell r="K31">
            <v>98.36464302640364</v>
          </cell>
          <cell r="L31">
            <v>-165526.63000000082</v>
          </cell>
        </row>
        <row r="32">
          <cell r="B32">
            <v>12498571</v>
          </cell>
          <cell r="C32">
            <v>3367848</v>
          </cell>
          <cell r="D32">
            <v>701715</v>
          </cell>
          <cell r="G32">
            <v>3990964.32</v>
          </cell>
          <cell r="H32">
            <v>434307.0499999998</v>
          </cell>
          <cell r="I32">
            <v>61.89222832631479</v>
          </cell>
          <cell r="J32">
            <v>-267407.9500000002</v>
          </cell>
          <cell r="K32">
            <v>118.50191338801513</v>
          </cell>
          <cell r="L32">
            <v>623116.3199999998</v>
          </cell>
        </row>
        <row r="33">
          <cell r="B33">
            <v>24220261</v>
          </cell>
          <cell r="C33">
            <v>6894245</v>
          </cell>
          <cell r="D33">
            <v>1445098</v>
          </cell>
          <cell r="G33">
            <v>8230405</v>
          </cell>
          <cell r="H33">
            <v>886129.46</v>
          </cell>
          <cell r="I33">
            <v>61.319679357386136</v>
          </cell>
          <cell r="J33">
            <v>-558968.54</v>
          </cell>
          <cell r="K33">
            <v>119.38080239388069</v>
          </cell>
          <cell r="L33">
            <v>1336160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6957289.27</v>
          </cell>
          <cell r="H34">
            <v>640028.5899999999</v>
          </cell>
          <cell r="I34">
            <v>50.232202897640754</v>
          </cell>
          <cell r="J34">
            <v>-634111.4100000001</v>
          </cell>
          <cell r="K34">
            <v>115.426073561361</v>
          </cell>
          <cell r="L34">
            <v>929804.2699999996</v>
          </cell>
        </row>
        <row r="35">
          <cell r="B35">
            <v>45725508</v>
          </cell>
          <cell r="C35">
            <v>14666005</v>
          </cell>
          <cell r="D35">
            <v>3580492</v>
          </cell>
          <cell r="G35">
            <v>16474472.69</v>
          </cell>
          <cell r="H35">
            <v>1274001.1399999987</v>
          </cell>
          <cell r="I35">
            <v>35.58173401867673</v>
          </cell>
          <cell r="J35">
            <v>-2306490.8600000013</v>
          </cell>
          <cell r="K35">
            <v>112.33101781978118</v>
          </cell>
          <cell r="L35">
            <v>1808467.6899999995</v>
          </cell>
        </row>
        <row r="36">
          <cell r="B36">
            <v>3890509571</v>
          </cell>
          <cell r="C36">
            <v>1567519857</v>
          </cell>
          <cell r="D36">
            <v>362428938</v>
          </cell>
          <cell r="G36">
            <v>1639390894.62</v>
          </cell>
          <cell r="H36">
            <v>229789309.50000006</v>
          </cell>
          <cell r="I36">
            <v>63.40258335000834</v>
          </cell>
          <cell r="J36">
            <v>-132639628.49999993</v>
          </cell>
          <cell r="K36">
            <v>104.58501608761436</v>
          </cell>
          <cell r="L36">
            <v>71871037.62000002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:A48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19.05.2015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19.05.2015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344320250</v>
      </c>
      <c r="D10" s="33">
        <f>'[5]вспомогат'!D10</f>
        <v>103862070</v>
      </c>
      <c r="E10" s="33">
        <f>'[5]вспомогат'!G10</f>
        <v>390538261.53</v>
      </c>
      <c r="F10" s="33">
        <f>'[5]вспомогат'!H10</f>
        <v>72215243.75999999</v>
      </c>
      <c r="G10" s="34">
        <f>'[5]вспомогат'!I10</f>
        <v>69.52994847878536</v>
      </c>
      <c r="H10" s="35">
        <f>'[5]вспомогат'!J10</f>
        <v>-31646826.24000001</v>
      </c>
      <c r="I10" s="36">
        <f>'[5]вспомогат'!K10</f>
        <v>113.42297222716351</v>
      </c>
      <c r="J10" s="37">
        <f>'[5]вспомогат'!L10</f>
        <v>46218011.52999997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760550000</v>
      </c>
      <c r="D12" s="38">
        <f>'[5]вспомогат'!D11</f>
        <v>155070000</v>
      </c>
      <c r="E12" s="33">
        <f>'[5]вспомогат'!G11</f>
        <v>734897913.69</v>
      </c>
      <c r="F12" s="38">
        <f>'[5]вспомогат'!H11</f>
        <v>92027126.4000001</v>
      </c>
      <c r="G12" s="39">
        <f>'[5]вспомогат'!I11</f>
        <v>59.34553840201205</v>
      </c>
      <c r="H12" s="35">
        <f>'[5]вспомогат'!J11</f>
        <v>-63042873.599999905</v>
      </c>
      <c r="I12" s="36">
        <f>'[5]вспомогат'!K11</f>
        <v>96.62716635198213</v>
      </c>
      <c r="J12" s="37">
        <f>'[5]вспомогат'!L11</f>
        <v>-25652086.309999943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53457941</v>
      </c>
      <c r="D13" s="38">
        <f>'[5]вспомогат'!D12</f>
        <v>12311516</v>
      </c>
      <c r="E13" s="33">
        <f>'[5]вспомогат'!G12</f>
        <v>63470162.66</v>
      </c>
      <c r="F13" s="38">
        <f>'[5]вспомогат'!H12</f>
        <v>7483289.289999999</v>
      </c>
      <c r="G13" s="39">
        <f>'[5]вспомогат'!I12</f>
        <v>60.78284177188251</v>
      </c>
      <c r="H13" s="35">
        <f>'[5]вспомогат'!J12</f>
        <v>-4828226.710000001</v>
      </c>
      <c r="I13" s="36">
        <f>'[5]вспомогат'!K12</f>
        <v>118.72915692731225</v>
      </c>
      <c r="J13" s="37">
        <f>'[5]вспомогат'!L12</f>
        <v>10012221.659999996</v>
      </c>
    </row>
    <row r="14" spans="1:10" ht="12.75">
      <c r="A14" s="32" t="s">
        <v>16</v>
      </c>
      <c r="B14" s="33">
        <f>'[5]вспомогат'!B13</f>
        <v>268906656</v>
      </c>
      <c r="C14" s="33">
        <f>'[5]вспомогат'!C13</f>
        <v>114791225</v>
      </c>
      <c r="D14" s="38">
        <f>'[5]вспомогат'!D13</f>
        <v>26348935</v>
      </c>
      <c r="E14" s="33">
        <f>'[5]вспомогат'!G13</f>
        <v>111947229.06</v>
      </c>
      <c r="F14" s="38">
        <f>'[5]вспомогат'!H13</f>
        <v>21161022.939999998</v>
      </c>
      <c r="G14" s="39">
        <f>'[5]вспомогат'!I13</f>
        <v>80.31073339396828</v>
      </c>
      <c r="H14" s="35">
        <f>'[5]вспомогат'!J13</f>
        <v>-5187912.060000002</v>
      </c>
      <c r="I14" s="36">
        <f>'[5]вспомогат'!K13</f>
        <v>97.52246224395637</v>
      </c>
      <c r="J14" s="37">
        <f>'[5]вспомогат'!L13</f>
        <v>-2843995.9399999976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75382100</v>
      </c>
      <c r="D15" s="38">
        <f>'[5]вспомогат'!D14</f>
        <v>16493700</v>
      </c>
      <c r="E15" s="33">
        <f>'[5]вспомогат'!G14</f>
        <v>72895682.44</v>
      </c>
      <c r="F15" s="38">
        <f>'[5]вспомогат'!H14</f>
        <v>8407048.030000001</v>
      </c>
      <c r="G15" s="39">
        <f>'[5]вспомогат'!I14</f>
        <v>50.97126799929671</v>
      </c>
      <c r="H15" s="35">
        <f>'[5]вспомогат'!J14</f>
        <v>-8086651.969999999</v>
      </c>
      <c r="I15" s="36">
        <f>'[5]вспомогат'!K14</f>
        <v>96.70158093234336</v>
      </c>
      <c r="J15" s="37">
        <f>'[5]вспомогат'!L14</f>
        <v>-2486417.5600000024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11758860</v>
      </c>
      <c r="D16" s="38">
        <f>'[5]вспомогат'!D15</f>
        <v>2597400</v>
      </c>
      <c r="E16" s="33">
        <f>'[5]вспомогат'!G15</f>
        <v>10671581.89</v>
      </c>
      <c r="F16" s="38">
        <f>'[5]вспомогат'!H15</f>
        <v>1120123.370000001</v>
      </c>
      <c r="G16" s="39">
        <f>'[5]вспомогат'!I15</f>
        <v>43.12479286979291</v>
      </c>
      <c r="H16" s="35">
        <f>'[5]вспомогат'!J15</f>
        <v>-1477276.629999999</v>
      </c>
      <c r="I16" s="36">
        <f>'[5]вспомогат'!K15</f>
        <v>90.75354149977125</v>
      </c>
      <c r="J16" s="37">
        <f>'[5]вспомогат'!L15</f>
        <v>-1087278.1099999994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1015940126</v>
      </c>
      <c r="D17" s="41">
        <f>SUM(D12:D16)</f>
        <v>212821551</v>
      </c>
      <c r="E17" s="41">
        <f>SUM(E12:E16)</f>
        <v>993882569.7400001</v>
      </c>
      <c r="F17" s="41">
        <f>SUM(F12:F16)</f>
        <v>130198610.03000009</v>
      </c>
      <c r="G17" s="42">
        <f>F17/D17*100</f>
        <v>61.177361699614764</v>
      </c>
      <c r="H17" s="41">
        <f>SUM(H12:H16)</f>
        <v>-82622940.96999991</v>
      </c>
      <c r="I17" s="43">
        <f>E17/C17*100</f>
        <v>97.82885273496916</v>
      </c>
      <c r="J17" s="41">
        <f>SUM(J12:J16)</f>
        <v>-22057556.259999946</v>
      </c>
    </row>
    <row r="18" spans="1:10" ht="20.25" customHeight="1">
      <c r="A18" s="32" t="s">
        <v>20</v>
      </c>
      <c r="B18" s="44">
        <f>'[5]вспомогат'!B16</f>
        <v>29488489</v>
      </c>
      <c r="C18" s="44">
        <f>'[5]вспомогат'!C16</f>
        <v>8464966</v>
      </c>
      <c r="D18" s="45">
        <f>'[5]вспомогат'!D16</f>
        <v>1918521</v>
      </c>
      <c r="E18" s="44">
        <f>'[5]вспомогат'!G16</f>
        <v>9404173.53</v>
      </c>
      <c r="F18" s="45">
        <f>'[5]вспомогат'!H16</f>
        <v>1089712.1499999994</v>
      </c>
      <c r="G18" s="46">
        <f>'[5]вспомогат'!I16</f>
        <v>56.79959458353594</v>
      </c>
      <c r="H18" s="47">
        <f>'[5]вспомогат'!J16</f>
        <v>-828808.8500000006</v>
      </c>
      <c r="I18" s="48">
        <f>'[5]вспомогат'!K16</f>
        <v>111.09523097907304</v>
      </c>
      <c r="J18" s="49">
        <f>'[5]вспомогат'!L16</f>
        <v>939207.5299999993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32410005</v>
      </c>
      <c r="D19" s="38">
        <f>'[5]вспомогат'!D17</f>
        <v>6479145</v>
      </c>
      <c r="E19" s="33">
        <f>'[5]вспомогат'!G17</f>
        <v>41775418.01</v>
      </c>
      <c r="F19" s="38">
        <f>'[5]вспомогат'!H17</f>
        <v>5610254.259999998</v>
      </c>
      <c r="G19" s="39">
        <f>'[5]вспомогат'!I17</f>
        <v>86.58942283279659</v>
      </c>
      <c r="H19" s="35">
        <f>'[5]вспомогат'!J17</f>
        <v>-868890.7400000021</v>
      </c>
      <c r="I19" s="36">
        <f>'[5]вспомогат'!K17</f>
        <v>128.89667252442572</v>
      </c>
      <c r="J19" s="37">
        <f>'[5]вспомогат'!L17</f>
        <v>9365413.009999998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2808800</v>
      </c>
      <c r="D20" s="38">
        <f>'[5]вспомогат'!D18</f>
        <v>567210</v>
      </c>
      <c r="E20" s="33">
        <f>'[5]вспомогат'!G18</f>
        <v>3505757.45</v>
      </c>
      <c r="F20" s="38">
        <f>'[5]вспомогат'!H18</f>
        <v>274016.63000000035</v>
      </c>
      <c r="G20" s="39">
        <f>'[5]вспомогат'!I18</f>
        <v>48.309555543802176</v>
      </c>
      <c r="H20" s="35">
        <f>'[5]вспомогат'!J18</f>
        <v>-293193.36999999965</v>
      </c>
      <c r="I20" s="36">
        <f>'[5]вспомогат'!K18</f>
        <v>124.81335267729992</v>
      </c>
      <c r="J20" s="37">
        <f>'[5]вспомогат'!L18</f>
        <v>696957.4500000002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5536394</v>
      </c>
      <c r="D21" s="38">
        <f>'[5]вспомогат'!D19</f>
        <v>1153993</v>
      </c>
      <c r="E21" s="33">
        <f>'[5]вспомогат'!G19</f>
        <v>6639580.96</v>
      </c>
      <c r="F21" s="38">
        <f>'[5]вспомогат'!H19</f>
        <v>673587.0899999999</v>
      </c>
      <c r="G21" s="39">
        <f>'[5]вспомогат'!I19</f>
        <v>58.370119229492715</v>
      </c>
      <c r="H21" s="35">
        <f>'[5]вспомогат'!J19</f>
        <v>-480405.91000000015</v>
      </c>
      <c r="I21" s="36">
        <f>'[5]вспомогат'!K19</f>
        <v>119.92609196527559</v>
      </c>
      <c r="J21" s="37">
        <f>'[5]вспомогат'!L19</f>
        <v>1103186.96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13018761</v>
      </c>
      <c r="D22" s="38">
        <f>'[5]вспомогат'!D20</f>
        <v>2893380</v>
      </c>
      <c r="E22" s="33">
        <f>'[5]вспомогат'!G20</f>
        <v>17903768.6</v>
      </c>
      <c r="F22" s="38">
        <f>'[5]вспомогат'!H20</f>
        <v>1975792.2300000023</v>
      </c>
      <c r="G22" s="39">
        <f>'[5]вспомогат'!I20</f>
        <v>68.28664848723646</v>
      </c>
      <c r="H22" s="35">
        <f>'[5]вспомогат'!J20</f>
        <v>-917587.7699999977</v>
      </c>
      <c r="I22" s="36">
        <f>'[5]вспомогат'!K20</f>
        <v>137.5228303215644</v>
      </c>
      <c r="J22" s="37">
        <f>'[5]вспомогат'!L20</f>
        <v>4885007.6000000015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10830550</v>
      </c>
      <c r="D23" s="38">
        <f>'[5]вспомогат'!D21</f>
        <v>2219940</v>
      </c>
      <c r="E23" s="33">
        <f>'[5]вспомогат'!G21</f>
        <v>14539292.04</v>
      </c>
      <c r="F23" s="38">
        <f>'[5]вспомогат'!H21</f>
        <v>1724576.8299999982</v>
      </c>
      <c r="G23" s="39">
        <f>'[5]вспомогат'!I21</f>
        <v>77.68574060560186</v>
      </c>
      <c r="H23" s="35">
        <f>'[5]вспомогат'!J21</f>
        <v>-495363.1700000018</v>
      </c>
      <c r="I23" s="36">
        <f>'[5]вспомогат'!K21</f>
        <v>134.2433398119209</v>
      </c>
      <c r="J23" s="37">
        <f>'[5]вспомогат'!L21</f>
        <v>3708742.039999999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15535279</v>
      </c>
      <c r="D24" s="38">
        <f>'[5]вспомогат'!D22</f>
        <v>4178885</v>
      </c>
      <c r="E24" s="33">
        <f>'[5]вспомогат'!G22</f>
        <v>20008139.98</v>
      </c>
      <c r="F24" s="38">
        <f>'[5]вспомогат'!H22</f>
        <v>1819351.3599999994</v>
      </c>
      <c r="G24" s="39">
        <f>'[5]вспомогат'!I22</f>
        <v>43.536765429055826</v>
      </c>
      <c r="H24" s="35">
        <f>'[5]вспомогат'!J22</f>
        <v>-2359533.6400000006</v>
      </c>
      <c r="I24" s="36">
        <f>'[5]вспомогат'!K22</f>
        <v>128.79163599186086</v>
      </c>
      <c r="J24" s="37">
        <f>'[5]вспомогат'!L22</f>
        <v>4472860.98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7296996</v>
      </c>
      <c r="D25" s="38">
        <f>'[5]вспомогат'!D23</f>
        <v>1652790</v>
      </c>
      <c r="E25" s="33">
        <f>'[5]вспомогат'!G23</f>
        <v>8922248.37</v>
      </c>
      <c r="F25" s="38">
        <f>'[5]вспомогат'!H23</f>
        <v>971470.7799999993</v>
      </c>
      <c r="G25" s="39">
        <f>'[5]вспомогат'!I23</f>
        <v>58.77762934190063</v>
      </c>
      <c r="H25" s="35">
        <f>'[5]вспомогат'!J23</f>
        <v>-681319.2200000007</v>
      </c>
      <c r="I25" s="36">
        <f>'[5]вспомогат'!K23</f>
        <v>122.2728965453729</v>
      </c>
      <c r="J25" s="37">
        <f>'[5]вспомогат'!L23</f>
        <v>1625252.3699999992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7494578</v>
      </c>
      <c r="D26" s="38">
        <f>'[5]вспомогат'!D24</f>
        <v>1582591</v>
      </c>
      <c r="E26" s="33">
        <f>'[5]вспомогат'!G24</f>
        <v>8825339.13</v>
      </c>
      <c r="F26" s="38">
        <f>'[5]вспомогат'!H24</f>
        <v>949351.9800000004</v>
      </c>
      <c r="G26" s="39">
        <f>'[5]вспомогат'!I24</f>
        <v>59.98719694475707</v>
      </c>
      <c r="H26" s="35">
        <f>'[5]вспомогат'!J24</f>
        <v>-633239.0199999996</v>
      </c>
      <c r="I26" s="36">
        <f>'[5]вспомогат'!K24</f>
        <v>117.75631836775868</v>
      </c>
      <c r="J26" s="37">
        <f>'[5]вспомогат'!L24</f>
        <v>1330761.1300000008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10331565</v>
      </c>
      <c r="D27" s="38">
        <f>'[5]вспомогат'!D25</f>
        <v>2558985</v>
      </c>
      <c r="E27" s="33">
        <f>'[5]вспомогат'!G25</f>
        <v>13907232.57</v>
      </c>
      <c r="F27" s="38">
        <f>'[5]вспомогат'!H25</f>
        <v>1380833.0099999998</v>
      </c>
      <c r="G27" s="39">
        <f>'[5]вспомогат'!I25</f>
        <v>53.96018382288289</v>
      </c>
      <c r="H27" s="35">
        <f>'[5]вспомогат'!J25</f>
        <v>-1178151.9900000002</v>
      </c>
      <c r="I27" s="36">
        <f>'[5]вспомогат'!K25</f>
        <v>134.60915717996258</v>
      </c>
      <c r="J27" s="37">
        <f>'[5]вспомогат'!L25</f>
        <v>3575667.5700000003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7051967</v>
      </c>
      <c r="D28" s="38">
        <f>'[5]вспомогат'!D26</f>
        <v>1489332</v>
      </c>
      <c r="E28" s="33">
        <f>'[5]вспомогат'!G26</f>
        <v>9156484.08</v>
      </c>
      <c r="F28" s="38">
        <f>'[5]вспомогат'!H26</f>
        <v>824050.5600000005</v>
      </c>
      <c r="G28" s="39">
        <f>'[5]вспомогат'!I26</f>
        <v>55.330212471094455</v>
      </c>
      <c r="H28" s="35">
        <f>'[5]вспомогат'!J26</f>
        <v>-665281.4399999995</v>
      </c>
      <c r="I28" s="36">
        <f>'[5]вспомогат'!K26</f>
        <v>129.8429796963032</v>
      </c>
      <c r="J28" s="37">
        <f>'[5]вспомогат'!L26</f>
        <v>2104517.08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5539508</v>
      </c>
      <c r="D29" s="38">
        <f>'[5]вспомогат'!D27</f>
        <v>1208413</v>
      </c>
      <c r="E29" s="33">
        <f>'[5]вспомогат'!G27</f>
        <v>6755668.29</v>
      </c>
      <c r="F29" s="38">
        <f>'[5]вспомогат'!H27</f>
        <v>688662.75</v>
      </c>
      <c r="G29" s="39">
        <f>'[5]вспомогат'!I27</f>
        <v>56.989021965172505</v>
      </c>
      <c r="H29" s="35">
        <f>'[5]вспомогат'!J27</f>
        <v>-519750.25</v>
      </c>
      <c r="I29" s="36">
        <f>'[5]вспомогат'!K27</f>
        <v>121.95430153724844</v>
      </c>
      <c r="J29" s="37">
        <f>'[5]вспомогат'!L27</f>
        <v>1216160.29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11757783</v>
      </c>
      <c r="D30" s="38">
        <f>'[5]вспомогат'!D28</f>
        <v>2392080</v>
      </c>
      <c r="E30" s="33">
        <f>'[5]вспомогат'!G28</f>
        <v>14060149.53</v>
      </c>
      <c r="F30" s="38">
        <f>'[5]вспомогат'!H28</f>
        <v>1287756.5599999987</v>
      </c>
      <c r="G30" s="39">
        <f>'[5]вспомогат'!I28</f>
        <v>53.834176114511166</v>
      </c>
      <c r="H30" s="35">
        <f>'[5]вспомогат'!J28</f>
        <v>-1104323.4400000013</v>
      </c>
      <c r="I30" s="36">
        <f>'[5]вспомогат'!K28</f>
        <v>119.58163822210359</v>
      </c>
      <c r="J30" s="37">
        <f>'[5]вспомогат'!L28</f>
        <v>2302366.5299999993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19998875</v>
      </c>
      <c r="D31" s="38">
        <f>'[5]вспомогат'!D29</f>
        <v>4325727</v>
      </c>
      <c r="E31" s="33">
        <f>'[5]вспомогат'!G29</f>
        <v>24524531.5</v>
      </c>
      <c r="F31" s="38">
        <f>'[5]вспомогат'!H29</f>
        <v>2794570.079999998</v>
      </c>
      <c r="G31" s="39">
        <f>'[5]вспомогат'!I29</f>
        <v>64.60347775067632</v>
      </c>
      <c r="H31" s="35">
        <f>'[5]вспомогат'!J29</f>
        <v>-1531156.9200000018</v>
      </c>
      <c r="I31" s="36">
        <f>'[5]вспомогат'!K29</f>
        <v>122.62955541249194</v>
      </c>
      <c r="J31" s="37">
        <f>'[5]вспомогат'!L29</f>
        <v>4525656.5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8106128</v>
      </c>
      <c r="D32" s="38">
        <f>'[5]вспомогат'!D30</f>
        <v>1850903</v>
      </c>
      <c r="E32" s="33">
        <f>'[5]вспомогат'!G30</f>
        <v>9432931.66</v>
      </c>
      <c r="F32" s="38">
        <f>'[5]вспомогат'!H30</f>
        <v>975350.1600000001</v>
      </c>
      <c r="G32" s="39">
        <f>'[5]вспомогат'!I30</f>
        <v>52.69590896983798</v>
      </c>
      <c r="H32" s="35">
        <f>'[5]вспомогат'!J30</f>
        <v>-875552.8399999999</v>
      </c>
      <c r="I32" s="36">
        <f>'[5]вспомогат'!K30</f>
        <v>116.36790906829992</v>
      </c>
      <c r="J32" s="37">
        <f>'[5]вспомогат'!L30</f>
        <v>1326803.6600000001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10121743</v>
      </c>
      <c r="D33" s="38">
        <f>'[5]вспомогат'!D31</f>
        <v>2271977</v>
      </c>
      <c r="E33" s="33">
        <f>'[5]вспомогат'!G31</f>
        <v>9956216.37</v>
      </c>
      <c r="F33" s="38">
        <f>'[5]вспомогат'!H31</f>
        <v>1101653.039999999</v>
      </c>
      <c r="G33" s="39">
        <f>'[5]вспомогат'!I31</f>
        <v>48.4887408631337</v>
      </c>
      <c r="H33" s="35">
        <f>'[5]вспомогат'!J31</f>
        <v>-1170323.960000001</v>
      </c>
      <c r="I33" s="36">
        <f>'[5]вспомогат'!K31</f>
        <v>98.36464302640364</v>
      </c>
      <c r="J33" s="37">
        <f>'[5]вспомогат'!L31</f>
        <v>-165526.63000000082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3367848</v>
      </c>
      <c r="D34" s="38">
        <f>'[5]вспомогат'!D32</f>
        <v>701715</v>
      </c>
      <c r="E34" s="33">
        <f>'[5]вспомогат'!G32</f>
        <v>3990964.32</v>
      </c>
      <c r="F34" s="38">
        <f>'[5]вспомогат'!H32</f>
        <v>434307.0499999998</v>
      </c>
      <c r="G34" s="39">
        <f>'[5]вспомогат'!I32</f>
        <v>61.89222832631479</v>
      </c>
      <c r="H34" s="35">
        <f>'[5]вспомогат'!J32</f>
        <v>-267407.9500000002</v>
      </c>
      <c r="I34" s="36">
        <f>'[5]вспомогат'!K32</f>
        <v>118.50191338801513</v>
      </c>
      <c r="J34" s="37">
        <f>'[5]вспомогат'!L32</f>
        <v>623116.3199999998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6894245</v>
      </c>
      <c r="D35" s="38">
        <f>'[5]вспомогат'!D33</f>
        <v>1445098</v>
      </c>
      <c r="E35" s="33">
        <f>'[5]вспомогат'!G33</f>
        <v>8230405</v>
      </c>
      <c r="F35" s="38">
        <f>'[5]вспомогат'!H33</f>
        <v>886129.46</v>
      </c>
      <c r="G35" s="39">
        <f>'[5]вспомогат'!I33</f>
        <v>61.319679357386136</v>
      </c>
      <c r="H35" s="35">
        <f>'[5]вспомогат'!J33</f>
        <v>-558968.54</v>
      </c>
      <c r="I35" s="36">
        <f>'[5]вспомогат'!K33</f>
        <v>119.38080239388069</v>
      </c>
      <c r="J35" s="37">
        <f>'[5]вспомогат'!L33</f>
        <v>1336160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6027485</v>
      </c>
      <c r="D36" s="38">
        <f>'[5]вспомогат'!D34</f>
        <v>1274140</v>
      </c>
      <c r="E36" s="33">
        <f>'[5]вспомогат'!G34</f>
        <v>6957289.27</v>
      </c>
      <c r="F36" s="38">
        <f>'[5]вспомогат'!H34</f>
        <v>640028.5899999999</v>
      </c>
      <c r="G36" s="39">
        <f>'[5]вспомогат'!I34</f>
        <v>50.232202897640754</v>
      </c>
      <c r="H36" s="35">
        <f>'[5]вспомогат'!J34</f>
        <v>-634111.4100000001</v>
      </c>
      <c r="I36" s="36">
        <f>'[5]вспомогат'!K34</f>
        <v>115.426073561361</v>
      </c>
      <c r="J36" s="37">
        <f>'[5]вспомогат'!L34</f>
        <v>929804.2699999996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14666005</v>
      </c>
      <c r="D37" s="38">
        <f>'[5]вспомогат'!D35</f>
        <v>3580492</v>
      </c>
      <c r="E37" s="33">
        <f>'[5]вспомогат'!G35</f>
        <v>16474472.69</v>
      </c>
      <c r="F37" s="38">
        <f>'[5]вспомогат'!H35</f>
        <v>1274001.1399999987</v>
      </c>
      <c r="G37" s="39">
        <f>'[5]вспомогат'!I35</f>
        <v>35.58173401867673</v>
      </c>
      <c r="H37" s="35">
        <f>'[5]вспомогат'!J35</f>
        <v>-2306490.8600000013</v>
      </c>
      <c r="I37" s="36">
        <f>'[5]вспомогат'!K35</f>
        <v>112.33101781978118</v>
      </c>
      <c r="J37" s="37">
        <f>'[5]вспомогат'!L35</f>
        <v>1808467.6899999995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207259481</v>
      </c>
      <c r="D38" s="41">
        <f>SUM(D18:D37)</f>
        <v>45745317</v>
      </c>
      <c r="E38" s="41">
        <f>SUM(E18:E37)</f>
        <v>254970063.35000002</v>
      </c>
      <c r="F38" s="41">
        <f>SUM(F18:F37)</f>
        <v>27375455.709999993</v>
      </c>
      <c r="G38" s="42">
        <f>F38/D38*100</f>
        <v>59.84318724909043</v>
      </c>
      <c r="H38" s="41">
        <f>SUM(H18:H37)</f>
        <v>-18369861.290000007</v>
      </c>
      <c r="I38" s="43">
        <f>E38/C38*100</f>
        <v>123.01973454714962</v>
      </c>
      <c r="J38" s="41">
        <f>SUM(J18:J37)</f>
        <v>47710582.349999994</v>
      </c>
    </row>
    <row r="39" spans="1:10" ht="20.25" customHeight="1">
      <c r="A39" s="51" t="s">
        <v>41</v>
      </c>
      <c r="B39" s="52">
        <f>'[5]вспомогат'!B36</f>
        <v>3890509571</v>
      </c>
      <c r="C39" s="52">
        <f>'[5]вспомогат'!C36</f>
        <v>1567519857</v>
      </c>
      <c r="D39" s="52">
        <f>'[5]вспомогат'!D36</f>
        <v>362428938</v>
      </c>
      <c r="E39" s="52">
        <f>'[5]вспомогат'!G36</f>
        <v>1639390894.62</v>
      </c>
      <c r="F39" s="52">
        <f>'[5]вспомогат'!H36</f>
        <v>229789309.50000006</v>
      </c>
      <c r="G39" s="53">
        <f>'[5]вспомогат'!I36</f>
        <v>63.40258335000834</v>
      </c>
      <c r="H39" s="52">
        <f>'[5]вспомогат'!J36</f>
        <v>-132639628.49999993</v>
      </c>
      <c r="I39" s="53">
        <f>'[5]вспомогат'!K36</f>
        <v>104.58501608761436</v>
      </c>
      <c r="J39" s="52">
        <f>'[5]вспомогат'!L36</f>
        <v>71871037.62000002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01.01.2015 - 19.05.2015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2015-05-20T06:33:02Z</dcterms:created>
  <dcterms:modified xsi:type="dcterms:W3CDTF">2015-05-20T06:33:26Z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