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 localSheetId="0">'[2]01.01.99'!#REF!</definedName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<sst xmlns="http://schemas.openxmlformats.org/spreadsheetml/2006/main" count="47" uniqueCount="42">
  <si>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Разом по області</t>
  </si>
  <si>
    <t>Разом по районах</t>
  </si>
  <si>
    <t>Зведений бюджет Якимівського р-ну</t>
  </si>
  <si>
    <t>Зведений бюджет Чернігівського р-ну</t>
  </si>
  <si>
    <t>Зведений бюджет Токмацького р-ну</t>
  </si>
  <si>
    <t>Зведений бюджет Розівського р-ну</t>
  </si>
  <si>
    <t>Зведений бюджет Приморського р-ну</t>
  </si>
  <si>
    <t>Зведений бюджет Приазовського р-ну</t>
  </si>
  <si>
    <t>Зведений бюджет Пологівського р-ну</t>
  </si>
  <si>
    <t>Зведений бюджет Оріхівського р-ну</t>
  </si>
  <si>
    <t>Зведений бюджет Новомиколаївського р-ну</t>
  </si>
  <si>
    <t>Зведений бюджет Михайлівського р-ну</t>
  </si>
  <si>
    <t>Зведений бюджет Мелітопольського р-ну</t>
  </si>
  <si>
    <t>Зведений бюджет Куйбишевського р-ну</t>
  </si>
  <si>
    <t>Зведений бюджет Кам"янсько-Дніпровського р-ну</t>
  </si>
  <si>
    <t>Зведений бюджет Запорізького р-ну</t>
  </si>
  <si>
    <t>Зведений бюджет Гуляйпільського р-ну</t>
  </si>
  <si>
    <t>Зведений бюджет Вільнянського р-ну</t>
  </si>
  <si>
    <t>Зведений бюджет Веселівського р-ну</t>
  </si>
  <si>
    <t>Зведений бюджет Великобілозерського р-ну</t>
  </si>
  <si>
    <t>Зведений бюджет Василівського р-ну</t>
  </si>
  <si>
    <t>Зведений бюджет Бердянського р-ну</t>
  </si>
  <si>
    <t>Разом по містах</t>
  </si>
  <si>
    <t>Зведений бюджет м. Токмака</t>
  </si>
  <si>
    <t>Зведений бюджет м. Мелітополя</t>
  </si>
  <si>
    <t>Зведений бюджет  м.Енергодар</t>
  </si>
  <si>
    <t>Зведений бюджет м. Бердянськ</t>
  </si>
  <si>
    <t>Зведений бюджет м. Запоріжжя</t>
  </si>
  <si>
    <t>Обласний бюджет  Запорізької області</t>
  </si>
  <si>
    <t>+\ -</t>
  </si>
  <si>
    <t>у відсотках</t>
  </si>
  <si>
    <t>з початку року</t>
  </si>
  <si>
    <t xml:space="preserve">на  </t>
  </si>
  <si>
    <t xml:space="preserve">надходжень на  </t>
  </si>
  <si>
    <t>плану надходжень</t>
  </si>
  <si>
    <t xml:space="preserve">розпис </t>
  </si>
  <si>
    <t xml:space="preserve">Виконання  </t>
  </si>
  <si>
    <t>План</t>
  </si>
  <si>
    <t xml:space="preserve">Уточнений </t>
  </si>
  <si>
    <t>Надходження до загального фонду</t>
  </si>
  <si>
    <t>Міста і райони</t>
  </si>
  <si>
    <t>грн.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</si>
</sst>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0"/>
      <name val="MS Sans Serif"/>
      <family val="0"/>
    </font>
    <font>
      <sz val="8.5"/>
      <name val="MS Sans Serif"/>
      <family val="0"/>
    </font>
    <font>
      <sz val="7.95"/>
      <name val="Times New Roman"/>
      <family val="0"/>
    </font>
    <font>
      <sz val="7.9"/>
      <name val="Times New Roman"/>
      <family val="0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b/>
      <i/>
      <sz val="8.05"/>
      <name val="Times New Roman"/>
      <family val="1"/>
    </font>
    <font>
      <b/>
      <i/>
      <sz val="7.95"/>
      <name val="Times New Roman"/>
      <family val="1"/>
    </font>
    <font>
      <b/>
      <i/>
      <sz val="8"/>
      <name val="Times New Roman"/>
      <family val="1"/>
    </font>
    <font>
      <b/>
      <i/>
      <sz val="7.95"/>
      <color indexed="8"/>
      <name val="Times New Roman"/>
      <family val="1"/>
    </font>
    <font>
      <sz val="8"/>
      <name val="Times New Roman"/>
      <family val="1"/>
    </font>
    <font>
      <sz val="8.05"/>
      <name val="Times New Roman"/>
      <family val="0"/>
    </font>
    <font>
      <sz val="7.95"/>
      <color indexed="8"/>
      <name val="Times New Roman"/>
      <family val="0"/>
    </font>
    <font>
      <sz val="8.15"/>
      <name val="Times New Roman"/>
      <family val="0"/>
    </font>
    <font>
      <b/>
      <sz val="13.95"/>
      <color indexed="8"/>
      <name val="Times New Roman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NumberForma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3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3" fontId="20" fillId="0" borderId="0" xfId="0" applyNumberFormat="1" applyFont="1" applyAlignment="1">
      <alignment horizontal="center" vertical="center"/>
    </xf>
    <xf numFmtId="164" fontId="21" fillId="0" borderId="0" xfId="0" applyNumberFormat="1" applyFont="1" applyFill="1" applyBorder="1" applyAlignment="1" applyProtection="1">
      <alignment horizontal="right" vertical="center"/>
      <protection/>
    </xf>
    <xf numFmtId="3" fontId="21" fillId="0" borderId="0" xfId="0" applyNumberFormat="1" applyFont="1" applyFill="1" applyBorder="1" applyAlignment="1" applyProtection="1">
      <alignment horizontal="right" vertical="center"/>
      <protection/>
    </xf>
    <xf numFmtId="3" fontId="22" fillId="0" borderId="0" xfId="0" applyNumberFormat="1" applyFont="1" applyFill="1" applyBorder="1" applyAlignment="1" applyProtection="1">
      <alignment/>
      <protection/>
    </xf>
    <xf numFmtId="164" fontId="22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Alignment="1">
      <alignment horizontal="right"/>
    </xf>
    <xf numFmtId="165" fontId="25" fillId="0" borderId="0" xfId="0" applyNumberFormat="1" applyFont="1" applyAlignment="1">
      <alignment horizontal="right"/>
    </xf>
    <xf numFmtId="166" fontId="26" fillId="0" borderId="0" xfId="0" applyNumberFormat="1" applyFont="1" applyFill="1" applyBorder="1" applyAlignment="1" applyProtection="1">
      <alignment horizontal="right"/>
      <protection/>
    </xf>
    <xf numFmtId="0" fontId="27" fillId="0" borderId="0" xfId="0" applyFont="1" applyAlignment="1">
      <alignment horizontal="left"/>
    </xf>
    <xf numFmtId="3" fontId="20" fillId="0" borderId="0" xfId="0" applyNumberFormat="1" applyFont="1" applyAlignment="1">
      <alignment horizontal="right" vertical="top"/>
    </xf>
    <xf numFmtId="165" fontId="20" fillId="0" borderId="0" xfId="0" applyNumberFormat="1" applyFont="1" applyAlignment="1">
      <alignment horizontal="right" vertical="top"/>
    </xf>
    <xf numFmtId="3" fontId="28" fillId="0" borderId="0" xfId="0" applyNumberFormat="1" applyFont="1" applyFill="1" applyBorder="1" applyAlignment="1" applyProtection="1">
      <alignment horizontal="right" vertical="top"/>
      <protection/>
    </xf>
    <xf numFmtId="166" fontId="28" fillId="0" borderId="0" xfId="0" applyNumberFormat="1" applyFont="1" applyFill="1" applyBorder="1" applyAlignment="1" applyProtection="1">
      <alignment horizontal="right" vertical="top"/>
      <protection/>
    </xf>
    <xf numFmtId="3" fontId="21" fillId="0" borderId="0" xfId="0" applyNumberFormat="1" applyFont="1" applyAlignment="1">
      <alignment horizontal="right" vertical="center"/>
    </xf>
    <xf numFmtId="3" fontId="29" fillId="0" borderId="0" xfId="0" applyNumberFormat="1" applyFont="1" applyAlignment="1">
      <alignment horizontal="right" vertical="center"/>
    </xf>
    <xf numFmtId="0" fontId="30" fillId="0" borderId="0" xfId="0" applyFont="1" applyAlignment="1">
      <alignment/>
    </xf>
    <xf numFmtId="3" fontId="20" fillId="0" borderId="0" xfId="0" applyNumberFormat="1" applyFont="1" applyAlignment="1">
      <alignment horizontal="right"/>
    </xf>
    <xf numFmtId="165" fontId="20" fillId="0" borderId="0" xfId="0" applyNumberFormat="1" applyFont="1" applyAlignment="1">
      <alignment horizontal="right"/>
    </xf>
    <xf numFmtId="3" fontId="28" fillId="0" borderId="0" xfId="0" applyNumberFormat="1" applyFont="1" applyFill="1" applyBorder="1" applyAlignment="1" applyProtection="1">
      <alignment horizontal="right"/>
      <protection/>
    </xf>
    <xf numFmtId="166" fontId="28" fillId="0" borderId="0" xfId="0" applyNumberFormat="1" applyFont="1" applyFill="1" applyBorder="1" applyAlignment="1" applyProtection="1">
      <alignment horizontal="right"/>
      <protection/>
    </xf>
    <xf numFmtId="3" fontId="21" fillId="0" borderId="0" xfId="0" applyNumberFormat="1" applyFont="1" applyAlignment="1">
      <alignment horizontal="right"/>
    </xf>
    <xf numFmtId="3" fontId="29" fillId="0" borderId="0" xfId="0" applyNumberFormat="1" applyFont="1" applyAlignment="1">
      <alignment horizontal="right"/>
    </xf>
    <xf numFmtId="0" fontId="27" fillId="0" borderId="0" xfId="0" applyFont="1" applyAlignment="1">
      <alignment/>
    </xf>
    <xf numFmtId="164" fontId="29" fillId="0" borderId="0" xfId="0" applyNumberFormat="1" applyFont="1" applyAlignment="1">
      <alignment horizontal="right" vertical="center"/>
    </xf>
    <xf numFmtId="0" fontId="3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8" fillId="0" borderId="13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0" fillId="0" borderId="13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8" fillId="0" borderId="14" xfId="0" applyNumberFormat="1" applyFont="1" applyFill="1" applyBorder="1" applyAlignment="1" applyProtection="1">
      <alignment horizontal="center"/>
      <protection/>
    </xf>
    <xf numFmtId="0" fontId="28" fillId="0" borderId="15" xfId="0" applyNumberFormat="1" applyFont="1" applyFill="1" applyBorder="1" applyAlignment="1" applyProtection="1">
      <alignment horizontal="center"/>
      <protection/>
    </xf>
    <xf numFmtId="0" fontId="28" fillId="0" borderId="16" xfId="0" applyNumberFormat="1" applyFont="1" applyFill="1" applyBorder="1" applyAlignment="1" applyProtection="1">
      <alignment horizontal="center"/>
      <protection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0" fillId="0" borderId="18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8" fillId="0" borderId="19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18" fillId="0" borderId="22" xfId="0" applyNumberFormat="1" applyFon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08dohod1\Documents\&#1052;&#1054;&#1048;%20&#1044;&#1054;&#1050;&#1059;&#1052;&#1045;&#1053;&#1058;&#1067;_&#1044;\&#1055;&#1054;%20&#1044;&#1053;&#1071;&#1061;\&#1085;&#1072;&#1076;&#1093;_1405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14.05.2015</v>
          </cell>
        </row>
        <row r="6">
          <cell r="G6" t="str">
            <v>Фактично надійшло на 14.05.2015</v>
          </cell>
        </row>
        <row r="8">
          <cell r="D8" t="str">
            <v>травень</v>
          </cell>
          <cell r="H8" t="str">
            <v>за травень</v>
          </cell>
          <cell r="I8" t="str">
            <v>за травень</v>
          </cell>
          <cell r="K8" t="str">
            <v>за 5 місяців</v>
          </cell>
        </row>
        <row r="9">
          <cell r="B9" t="str">
            <v> рік </v>
          </cell>
          <cell r="C9" t="str">
            <v>5 міс.   </v>
          </cell>
        </row>
        <row r="10">
          <cell r="B10">
            <v>819488400</v>
          </cell>
          <cell r="C10">
            <v>344320250</v>
          </cell>
          <cell r="D10">
            <v>103862070</v>
          </cell>
          <cell r="G10">
            <v>343211449.77</v>
          </cell>
          <cell r="H10">
            <v>24888432</v>
          </cell>
          <cell r="I10">
            <v>23.962965498376835</v>
          </cell>
          <cell r="J10">
            <v>-78973638</v>
          </cell>
          <cell r="K10">
            <v>99.67797414470976</v>
          </cell>
          <cell r="L10">
            <v>-1108800.230000019</v>
          </cell>
        </row>
        <row r="11">
          <cell r="B11">
            <v>1799062500</v>
          </cell>
          <cell r="C11">
            <v>760550000</v>
          </cell>
          <cell r="D11">
            <v>155070000</v>
          </cell>
          <cell r="G11">
            <v>708321339.82</v>
          </cell>
          <cell r="H11">
            <v>65450552.53000009</v>
          </cell>
          <cell r="I11">
            <v>42.20710165086741</v>
          </cell>
          <cell r="J11">
            <v>-89619447.46999991</v>
          </cell>
          <cell r="K11">
            <v>93.13277757149432</v>
          </cell>
          <cell r="L11">
            <v>-52228660.17999995</v>
          </cell>
        </row>
        <row r="12">
          <cell r="B12">
            <v>146711940</v>
          </cell>
          <cell r="C12">
            <v>53457941</v>
          </cell>
          <cell r="D12">
            <v>12311516</v>
          </cell>
          <cell r="G12">
            <v>61027337.3</v>
          </cell>
          <cell r="H12">
            <v>5040463.93</v>
          </cell>
          <cell r="I12">
            <v>40.94105007051934</v>
          </cell>
          <cell r="J12">
            <v>-7271052.07</v>
          </cell>
          <cell r="K12">
            <v>114.15953581152705</v>
          </cell>
          <cell r="L12">
            <v>7569396.299999997</v>
          </cell>
        </row>
        <row r="13">
          <cell r="B13">
            <v>268906656</v>
          </cell>
          <cell r="C13">
            <v>114791225</v>
          </cell>
          <cell r="D13">
            <v>26348935</v>
          </cell>
          <cell r="G13">
            <v>100422698.42</v>
          </cell>
          <cell r="H13">
            <v>9636492.299999997</v>
          </cell>
          <cell r="I13">
            <v>36.57260644500431</v>
          </cell>
          <cell r="J13">
            <v>-16712442.700000003</v>
          </cell>
          <cell r="K13">
            <v>87.48290509139527</v>
          </cell>
          <cell r="L13">
            <v>-14368526.579999998</v>
          </cell>
        </row>
        <row r="14">
          <cell r="B14">
            <v>198030600</v>
          </cell>
          <cell r="C14">
            <v>75382100</v>
          </cell>
          <cell r="D14">
            <v>16493700</v>
          </cell>
          <cell r="G14">
            <v>70078813.64</v>
          </cell>
          <cell r="H14">
            <v>5590179.230000004</v>
          </cell>
          <cell r="I14">
            <v>33.892815014217575</v>
          </cell>
          <cell r="J14">
            <v>-10903520.769999996</v>
          </cell>
          <cell r="K14">
            <v>92.96479355178484</v>
          </cell>
          <cell r="L14">
            <v>-5303286.359999999</v>
          </cell>
        </row>
        <row r="15">
          <cell r="B15">
            <v>30000000</v>
          </cell>
          <cell r="C15">
            <v>11758860</v>
          </cell>
          <cell r="D15">
            <v>2597400</v>
          </cell>
          <cell r="G15">
            <v>10257759.7</v>
          </cell>
          <cell r="H15">
            <v>706301.1799999997</v>
          </cell>
          <cell r="I15">
            <v>27.192622622622608</v>
          </cell>
          <cell r="J15">
            <v>-1891098.8200000003</v>
          </cell>
          <cell r="K15">
            <v>87.23430417574492</v>
          </cell>
          <cell r="L15">
            <v>-1501100.3000000007</v>
          </cell>
        </row>
        <row r="16">
          <cell r="B16">
            <v>29488489</v>
          </cell>
          <cell r="C16">
            <v>8464966</v>
          </cell>
          <cell r="D16">
            <v>1918521</v>
          </cell>
          <cell r="G16">
            <v>8953924.59</v>
          </cell>
          <cell r="H16">
            <v>639463.21</v>
          </cell>
          <cell r="I16">
            <v>33.331050845938094</v>
          </cell>
          <cell r="J16">
            <v>-1279057.79</v>
          </cell>
          <cell r="K16">
            <v>105.77626171209667</v>
          </cell>
          <cell r="L16">
            <v>488958.58999999985</v>
          </cell>
        </row>
        <row r="17">
          <cell r="B17">
            <v>87319880</v>
          </cell>
          <cell r="C17">
            <v>32410005</v>
          </cell>
          <cell r="D17">
            <v>6479145</v>
          </cell>
          <cell r="G17">
            <v>40887454.42</v>
          </cell>
          <cell r="H17">
            <v>4722290.670000002</v>
          </cell>
          <cell r="I17">
            <v>72.88447271978018</v>
          </cell>
          <cell r="J17">
            <v>-1756854.3299999982</v>
          </cell>
          <cell r="K17">
            <v>126.15689019486422</v>
          </cell>
          <cell r="L17">
            <v>8477449.420000002</v>
          </cell>
        </row>
        <row r="18">
          <cell r="B18">
            <v>8742979</v>
          </cell>
          <cell r="C18">
            <v>2808800</v>
          </cell>
          <cell r="D18">
            <v>567210</v>
          </cell>
          <cell r="G18">
            <v>3427687.57</v>
          </cell>
          <cell r="H18">
            <v>195946.75</v>
          </cell>
          <cell r="I18">
            <v>34.54571499092047</v>
          </cell>
          <cell r="J18">
            <v>-371263.25</v>
          </cell>
          <cell r="K18">
            <v>122.03387816861293</v>
          </cell>
          <cell r="L18">
            <v>618887.5699999998</v>
          </cell>
        </row>
        <row r="19">
          <cell r="B19">
            <v>20371956</v>
          </cell>
          <cell r="C19">
            <v>5536394</v>
          </cell>
          <cell r="D19">
            <v>1153993</v>
          </cell>
          <cell r="G19">
            <v>6382537.21</v>
          </cell>
          <cell r="H19">
            <v>416543.33999999985</v>
          </cell>
          <cell r="I19">
            <v>36.095829004162056</v>
          </cell>
          <cell r="J19">
            <v>-737449.6600000001</v>
          </cell>
          <cell r="K19">
            <v>115.28329107357604</v>
          </cell>
          <cell r="L19">
            <v>846143.21</v>
          </cell>
        </row>
        <row r="20">
          <cell r="B20">
            <v>40347468</v>
          </cell>
          <cell r="C20">
            <v>13018761</v>
          </cell>
          <cell r="D20">
            <v>2893380</v>
          </cell>
          <cell r="G20">
            <v>17260692.18</v>
          </cell>
          <cell r="H20">
            <v>1332715.8100000005</v>
          </cell>
          <cell r="I20">
            <v>46.06086341925362</v>
          </cell>
          <cell r="J20">
            <v>-1560664.1899999995</v>
          </cell>
          <cell r="K20">
            <v>132.5832172508582</v>
          </cell>
          <cell r="L20">
            <v>4241931.18</v>
          </cell>
        </row>
        <row r="21">
          <cell r="B21">
            <v>31549680</v>
          </cell>
          <cell r="C21">
            <v>10830550</v>
          </cell>
          <cell r="D21">
            <v>2219940</v>
          </cell>
          <cell r="G21">
            <v>13997360.09</v>
          </cell>
          <cell r="H21">
            <v>1182644.879999999</v>
          </cell>
          <cell r="I21">
            <v>53.273731722478935</v>
          </cell>
          <cell r="J21">
            <v>-1037295.120000001</v>
          </cell>
          <cell r="K21">
            <v>129.23960546786634</v>
          </cell>
          <cell r="L21">
            <v>3166810.09</v>
          </cell>
        </row>
        <row r="22">
          <cell r="B22">
            <v>41928488</v>
          </cell>
          <cell r="C22">
            <v>15535279</v>
          </cell>
          <cell r="D22">
            <v>4178885</v>
          </cell>
          <cell r="G22">
            <v>19362260.16</v>
          </cell>
          <cell r="H22">
            <v>1173471.539999999</v>
          </cell>
          <cell r="I22">
            <v>28.080972316778258</v>
          </cell>
          <cell r="J22">
            <v>-3005413.460000001</v>
          </cell>
          <cell r="K22">
            <v>124.63413215816723</v>
          </cell>
          <cell r="L22">
            <v>3826981.16</v>
          </cell>
        </row>
        <row r="23">
          <cell r="B23">
            <v>22320700</v>
          </cell>
          <cell r="C23">
            <v>7296996</v>
          </cell>
          <cell r="D23">
            <v>1652790</v>
          </cell>
          <cell r="G23">
            <v>8672438.3</v>
          </cell>
          <cell r="H23">
            <v>721660.7100000009</v>
          </cell>
          <cell r="I23">
            <v>43.663182255459006</v>
          </cell>
          <cell r="J23">
            <v>-931129.2899999991</v>
          </cell>
          <cell r="K23">
            <v>118.84943201284474</v>
          </cell>
          <cell r="L23">
            <v>1375442.3000000007</v>
          </cell>
        </row>
        <row r="24">
          <cell r="B24">
            <v>25837284</v>
          </cell>
          <cell r="C24">
            <v>7494578</v>
          </cell>
          <cell r="D24">
            <v>1582591</v>
          </cell>
          <cell r="G24">
            <v>8511194.18</v>
          </cell>
          <cell r="H24">
            <v>635207.0299999993</v>
          </cell>
          <cell r="I24">
            <v>40.13715672590072</v>
          </cell>
          <cell r="J24">
            <v>-947383.9700000007</v>
          </cell>
          <cell r="K24">
            <v>113.56468876566498</v>
          </cell>
          <cell r="L24">
            <v>1016616.1799999997</v>
          </cell>
        </row>
        <row r="25">
          <cell r="B25">
            <v>33043630</v>
          </cell>
          <cell r="C25">
            <v>10331565</v>
          </cell>
          <cell r="D25">
            <v>2558985</v>
          </cell>
          <cell r="G25">
            <v>13418945.04</v>
          </cell>
          <cell r="H25">
            <v>892545.4799999986</v>
          </cell>
          <cell r="I25">
            <v>34.87888674611217</v>
          </cell>
          <cell r="J25">
            <v>-1666439.5200000014</v>
          </cell>
          <cell r="K25">
            <v>129.88298520117715</v>
          </cell>
          <cell r="L25">
            <v>3087380.039999999</v>
          </cell>
        </row>
        <row r="26">
          <cell r="B26">
            <v>22284310</v>
          </cell>
          <cell r="C26">
            <v>7051967</v>
          </cell>
          <cell r="D26">
            <v>1489332</v>
          </cell>
          <cell r="G26">
            <v>8921506.26</v>
          </cell>
          <cell r="H26">
            <v>589072.7400000002</v>
          </cell>
          <cell r="I26">
            <v>39.552815624723046</v>
          </cell>
          <cell r="J26">
            <v>-900259.2599999998</v>
          </cell>
          <cell r="K26">
            <v>126.51089064937484</v>
          </cell>
          <cell r="L26">
            <v>1869539.2599999998</v>
          </cell>
        </row>
        <row r="27">
          <cell r="B27">
            <v>17697150</v>
          </cell>
          <cell r="C27">
            <v>5539508</v>
          </cell>
          <cell r="D27">
            <v>1208413</v>
          </cell>
          <cell r="G27">
            <v>6546231.33</v>
          </cell>
          <cell r="H27">
            <v>479225.79000000004</v>
          </cell>
          <cell r="I27">
            <v>39.65745072255926</v>
          </cell>
          <cell r="J27">
            <v>-729187.21</v>
          </cell>
          <cell r="K27">
            <v>118.17351522915031</v>
          </cell>
          <cell r="L27">
            <v>1006723.3300000001</v>
          </cell>
        </row>
        <row r="28">
          <cell r="B28">
            <v>31695399</v>
          </cell>
          <cell r="C28">
            <v>11757783</v>
          </cell>
          <cell r="D28">
            <v>2392080</v>
          </cell>
          <cell r="G28">
            <v>13633287.56</v>
          </cell>
          <cell r="H28">
            <v>860894.5899999999</v>
          </cell>
          <cell r="I28">
            <v>35.989372847061965</v>
          </cell>
          <cell r="J28">
            <v>-1531185.4100000001</v>
          </cell>
          <cell r="K28">
            <v>115.95117514926072</v>
          </cell>
          <cell r="L28">
            <v>1875504.5600000005</v>
          </cell>
        </row>
        <row r="29">
          <cell r="B29">
            <v>58735651</v>
          </cell>
          <cell r="C29">
            <v>19998875</v>
          </cell>
          <cell r="D29">
            <v>4325727</v>
          </cell>
          <cell r="G29">
            <v>23551306.22</v>
          </cell>
          <cell r="H29">
            <v>1821344.799999997</v>
          </cell>
          <cell r="I29">
            <v>42.10494097292772</v>
          </cell>
          <cell r="J29">
            <v>-2504382.200000003</v>
          </cell>
          <cell r="K29">
            <v>117.76315527748436</v>
          </cell>
          <cell r="L29">
            <v>3552431.219999999</v>
          </cell>
        </row>
        <row r="30">
          <cell r="B30">
            <v>26394087</v>
          </cell>
          <cell r="C30">
            <v>8106128</v>
          </cell>
          <cell r="D30">
            <v>1850903</v>
          </cell>
          <cell r="G30">
            <v>8956748.53</v>
          </cell>
          <cell r="H30">
            <v>499167.02999999933</v>
          </cell>
          <cell r="I30">
            <v>26.968837913169914</v>
          </cell>
          <cell r="J30">
            <v>-1351735.9700000007</v>
          </cell>
          <cell r="K30">
            <v>110.4935492012956</v>
          </cell>
          <cell r="L30">
            <v>850620.5299999993</v>
          </cell>
        </row>
        <row r="31">
          <cell r="B31">
            <v>28801924</v>
          </cell>
          <cell r="C31">
            <v>10121743</v>
          </cell>
          <cell r="D31">
            <v>2271977</v>
          </cell>
          <cell r="G31">
            <v>9504217.72</v>
          </cell>
          <cell r="H31">
            <v>649654.3900000006</v>
          </cell>
          <cell r="I31">
            <v>28.594232688095023</v>
          </cell>
          <cell r="J31">
            <v>-1622322.6099999994</v>
          </cell>
          <cell r="K31">
            <v>93.89902233241844</v>
          </cell>
          <cell r="L31">
            <v>-617525.2799999993</v>
          </cell>
        </row>
        <row r="32">
          <cell r="B32">
            <v>12498571</v>
          </cell>
          <cell r="C32">
            <v>3367848</v>
          </cell>
          <cell r="D32">
            <v>701715</v>
          </cell>
          <cell r="G32">
            <v>3820243.93</v>
          </cell>
          <cell r="H32">
            <v>263586.66000000015</v>
          </cell>
          <cell r="I32">
            <v>37.56320728500889</v>
          </cell>
          <cell r="J32">
            <v>-438128.33999999985</v>
          </cell>
          <cell r="K32">
            <v>113.43278942517597</v>
          </cell>
          <cell r="L32">
            <v>452395.93000000017</v>
          </cell>
        </row>
        <row r="33">
          <cell r="B33">
            <v>24220261</v>
          </cell>
          <cell r="C33">
            <v>6894245</v>
          </cell>
          <cell r="D33">
            <v>1445098</v>
          </cell>
          <cell r="G33">
            <v>8009053.76</v>
          </cell>
          <cell r="H33">
            <v>664778.2199999997</v>
          </cell>
          <cell r="I33">
            <v>46.00229327007578</v>
          </cell>
          <cell r="J33">
            <v>-780319.7800000003</v>
          </cell>
          <cell r="K33">
            <v>116.17013552608009</v>
          </cell>
          <cell r="L33">
            <v>1114808.7599999998</v>
          </cell>
        </row>
        <row r="34">
          <cell r="B34">
            <v>19306060</v>
          </cell>
          <cell r="C34">
            <v>6027485</v>
          </cell>
          <cell r="D34">
            <v>1274140</v>
          </cell>
          <cell r="G34">
            <v>6736125.98</v>
          </cell>
          <cell r="H34">
            <v>418865.30000000075</v>
          </cell>
          <cell r="I34">
            <v>32.8743544665422</v>
          </cell>
          <cell r="J34">
            <v>-855274.6999999993</v>
          </cell>
          <cell r="K34">
            <v>111.75682693528064</v>
          </cell>
          <cell r="L34">
            <v>708640.9800000004</v>
          </cell>
        </row>
        <row r="35">
          <cell r="B35">
            <v>45725508</v>
          </cell>
          <cell r="C35">
            <v>14666005</v>
          </cell>
          <cell r="D35">
            <v>3580492</v>
          </cell>
          <cell r="G35">
            <v>15936863.59</v>
          </cell>
          <cell r="H35">
            <v>736392.0399999991</v>
          </cell>
          <cell r="I35">
            <v>20.566783559354388</v>
          </cell>
          <cell r="J35">
            <v>-2844099.960000001</v>
          </cell>
          <cell r="K35">
            <v>108.66533585662899</v>
          </cell>
          <cell r="L35">
            <v>1270858.5899999999</v>
          </cell>
        </row>
        <row r="36">
          <cell r="B36">
            <v>3890509571</v>
          </cell>
          <cell r="C36">
            <v>1567519857</v>
          </cell>
          <cell r="D36">
            <v>362428938</v>
          </cell>
          <cell r="G36">
            <v>1539809477.2700002</v>
          </cell>
          <cell r="H36">
            <v>130207892.1500001</v>
          </cell>
          <cell r="I36">
            <v>35.92646129984248</v>
          </cell>
          <cell r="J36">
            <v>-232221045.84999987</v>
          </cell>
          <cell r="K36">
            <v>98.2322150748997</v>
          </cell>
          <cell r="L36">
            <v>-27710379.729999974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3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F27" sqref="F27"/>
    </sheetView>
  </sheetViews>
  <sheetFormatPr defaultColWidth="11.421875" defaultRowHeight="12.75"/>
  <cols>
    <col min="1" max="1" width="28.57421875" style="1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1" customWidth="1"/>
  </cols>
  <sheetData>
    <row r="2" spans="1:10" s="2" customFormat="1" ht="18.75">
      <c r="A2" s="59" t="str">
        <f>'[1]вспомогат'!A2</f>
        <v>Щоденний моніторинг виконання за помісячним розписом доходів станом на 14.05.2015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s="2" customFormat="1" ht="12.75">
      <c r="A3" s="1"/>
      <c r="J3" s="58" t="s">
        <v>41</v>
      </c>
    </row>
    <row r="5" spans="1:10" s="2" customFormat="1" ht="12.75">
      <c r="A5" s="57" t="s">
        <v>40</v>
      </c>
      <c r="B5" s="56" t="s">
        <v>39</v>
      </c>
      <c r="C5" s="55"/>
      <c r="D5" s="55"/>
      <c r="E5" s="55"/>
      <c r="F5" s="55"/>
      <c r="G5" s="55"/>
      <c r="H5" s="55"/>
      <c r="I5" s="55"/>
      <c r="J5" s="55"/>
    </row>
    <row r="6" spans="1:10" s="2" customFormat="1" ht="12.75" customHeight="1">
      <c r="A6" s="44"/>
      <c r="B6" s="53" t="s">
        <v>38</v>
      </c>
      <c r="C6" s="54" t="s">
        <v>38</v>
      </c>
      <c r="D6" s="53" t="s">
        <v>37</v>
      </c>
      <c r="E6" s="52" t="str">
        <f>'[1]вспомогат'!G6</f>
        <v>Фактично надійшло на 14.05.2015</v>
      </c>
      <c r="F6" s="51"/>
      <c r="G6" s="50" t="s">
        <v>36</v>
      </c>
      <c r="H6" s="49"/>
      <c r="I6" s="49"/>
      <c r="J6" s="49"/>
    </row>
    <row r="7" spans="1:10" s="2" customFormat="1" ht="12.75">
      <c r="A7" s="44"/>
      <c r="B7" s="42" t="s">
        <v>35</v>
      </c>
      <c r="C7" s="43" t="s">
        <v>35</v>
      </c>
      <c r="D7" s="42" t="s">
        <v>32</v>
      </c>
      <c r="E7" s="48"/>
      <c r="F7" s="47"/>
      <c r="G7" s="46" t="s">
        <v>34</v>
      </c>
      <c r="H7" s="45"/>
      <c r="I7" s="45"/>
      <c r="J7" s="45"/>
    </row>
    <row r="8" spans="1:10" s="2" customFormat="1" ht="12.75">
      <c r="A8" s="44"/>
      <c r="B8" s="42" t="s">
        <v>33</v>
      </c>
      <c r="C8" s="43" t="s">
        <v>32</v>
      </c>
      <c r="D8" s="42" t="str">
        <f>'[1]вспомогат'!D8</f>
        <v>травень</v>
      </c>
      <c r="E8" s="41" t="s">
        <v>31</v>
      </c>
      <c r="F8" s="40" t="str">
        <f>'[1]вспомогат'!H8</f>
        <v>за травень</v>
      </c>
      <c r="G8" s="39" t="str">
        <f>'[1]вспомогат'!I8</f>
        <v>за травень</v>
      </c>
      <c r="H8" s="38"/>
      <c r="I8" s="39" t="str">
        <f>'[1]вспомогат'!K8</f>
        <v>за 5 місяців</v>
      </c>
      <c r="J8" s="38"/>
    </row>
    <row r="9" spans="1:10" s="2" customFormat="1" ht="12.75">
      <c r="A9" s="37"/>
      <c r="B9" s="36" t="str">
        <f>'[1]вспомогат'!B9</f>
        <v> рік </v>
      </c>
      <c r="C9" s="33" t="str">
        <f>'[1]вспомогат'!C9</f>
        <v>5 міс.   </v>
      </c>
      <c r="D9" s="34"/>
      <c r="E9" s="35"/>
      <c r="F9" s="34"/>
      <c r="G9" s="33" t="s">
        <v>30</v>
      </c>
      <c r="H9" s="32" t="s">
        <v>29</v>
      </c>
      <c r="I9" s="31" t="s">
        <v>30</v>
      </c>
      <c r="J9" s="30" t="s">
        <v>29</v>
      </c>
    </row>
    <row r="10" spans="1:10" s="2" customFormat="1" ht="12.75">
      <c r="A10" s="21" t="s">
        <v>28</v>
      </c>
      <c r="B10" s="20">
        <f>'[1]вспомогат'!B10</f>
        <v>819488400</v>
      </c>
      <c r="C10" s="20">
        <f>'[1]вспомогат'!C10</f>
        <v>344320250</v>
      </c>
      <c r="D10" s="20">
        <f>'[1]вспомогат'!D10</f>
        <v>103862070</v>
      </c>
      <c r="E10" s="20">
        <f>'[1]вспомогат'!G10</f>
        <v>343211449.77</v>
      </c>
      <c r="F10" s="20">
        <f>'[1]вспомогат'!H10</f>
        <v>24888432</v>
      </c>
      <c r="G10" s="29">
        <f>'[1]вспомогат'!I10</f>
        <v>23.962965498376835</v>
      </c>
      <c r="H10" s="17">
        <f>'[1]вспомогат'!J10</f>
        <v>-78973638</v>
      </c>
      <c r="I10" s="16">
        <f>'[1]вспомогат'!K10</f>
        <v>99.67797414470976</v>
      </c>
      <c r="J10" s="15">
        <f>'[1]вспомогат'!L10</f>
        <v>-1108800.230000019</v>
      </c>
    </row>
    <row r="11" spans="1:10" s="2" customFormat="1" ht="12.75">
      <c r="A11" s="21"/>
      <c r="B11" s="20"/>
      <c r="C11" s="20"/>
      <c r="D11" s="19"/>
      <c r="E11" s="20"/>
      <c r="F11" s="19"/>
      <c r="G11" s="18"/>
      <c r="H11" s="17"/>
      <c r="I11" s="16"/>
      <c r="J11" s="15"/>
    </row>
    <row r="12" spans="1:10" s="2" customFormat="1" ht="12.75">
      <c r="A12" s="21" t="s">
        <v>27</v>
      </c>
      <c r="B12" s="20">
        <f>'[1]вспомогат'!B11</f>
        <v>1799062500</v>
      </c>
      <c r="C12" s="20">
        <f>'[1]вспомогат'!C11</f>
        <v>760550000</v>
      </c>
      <c r="D12" s="19">
        <f>'[1]вспомогат'!D11</f>
        <v>155070000</v>
      </c>
      <c r="E12" s="20">
        <f>'[1]вспомогат'!G11</f>
        <v>708321339.82</v>
      </c>
      <c r="F12" s="19">
        <f>'[1]вспомогат'!H11</f>
        <v>65450552.53000009</v>
      </c>
      <c r="G12" s="18">
        <f>'[1]вспомогат'!I11</f>
        <v>42.20710165086741</v>
      </c>
      <c r="H12" s="17">
        <f>'[1]вспомогат'!J11</f>
        <v>-89619447.46999991</v>
      </c>
      <c r="I12" s="16">
        <f>'[1]вспомогат'!K11</f>
        <v>93.13277757149432</v>
      </c>
      <c r="J12" s="15">
        <f>'[1]вспомогат'!L11</f>
        <v>-52228660.17999995</v>
      </c>
    </row>
    <row r="13" spans="1:10" s="2" customFormat="1" ht="12.75">
      <c r="A13" s="21" t="s">
        <v>26</v>
      </c>
      <c r="B13" s="20">
        <f>'[1]вспомогат'!B12</f>
        <v>146711940</v>
      </c>
      <c r="C13" s="20">
        <f>'[1]вспомогат'!C12</f>
        <v>53457941</v>
      </c>
      <c r="D13" s="19">
        <f>'[1]вспомогат'!D12</f>
        <v>12311516</v>
      </c>
      <c r="E13" s="20">
        <f>'[1]вспомогат'!G12</f>
        <v>61027337.3</v>
      </c>
      <c r="F13" s="19">
        <f>'[1]вспомогат'!H12</f>
        <v>5040463.93</v>
      </c>
      <c r="G13" s="18">
        <f>'[1]вспомогат'!I12</f>
        <v>40.94105007051934</v>
      </c>
      <c r="H13" s="17">
        <f>'[1]вспомогат'!J12</f>
        <v>-7271052.07</v>
      </c>
      <c r="I13" s="16">
        <f>'[1]вспомогат'!K12</f>
        <v>114.15953581152705</v>
      </c>
      <c r="J13" s="15">
        <f>'[1]вспомогат'!L12</f>
        <v>7569396.299999997</v>
      </c>
    </row>
    <row r="14" spans="1:10" s="2" customFormat="1" ht="12.75">
      <c r="A14" s="21" t="s">
        <v>25</v>
      </c>
      <c r="B14" s="20">
        <f>'[1]вспомогат'!B13</f>
        <v>268906656</v>
      </c>
      <c r="C14" s="20">
        <f>'[1]вспомогат'!C13</f>
        <v>114791225</v>
      </c>
      <c r="D14" s="19">
        <f>'[1]вспомогат'!D13</f>
        <v>26348935</v>
      </c>
      <c r="E14" s="20">
        <f>'[1]вспомогат'!G13</f>
        <v>100422698.42</v>
      </c>
      <c r="F14" s="19">
        <f>'[1]вспомогат'!H13</f>
        <v>9636492.299999997</v>
      </c>
      <c r="G14" s="18">
        <f>'[1]вспомогат'!I13</f>
        <v>36.57260644500431</v>
      </c>
      <c r="H14" s="17">
        <f>'[1]вспомогат'!J13</f>
        <v>-16712442.700000003</v>
      </c>
      <c r="I14" s="16">
        <f>'[1]вспомогат'!K13</f>
        <v>87.48290509139527</v>
      </c>
      <c r="J14" s="15">
        <f>'[1]вспомогат'!L13</f>
        <v>-14368526.579999998</v>
      </c>
    </row>
    <row r="15" spans="1:10" s="2" customFormat="1" ht="12.75">
      <c r="A15" s="21" t="s">
        <v>24</v>
      </c>
      <c r="B15" s="20">
        <f>'[1]вспомогат'!B14</f>
        <v>198030600</v>
      </c>
      <c r="C15" s="20">
        <f>'[1]вспомогат'!C14</f>
        <v>75382100</v>
      </c>
      <c r="D15" s="19">
        <f>'[1]вспомогат'!D14</f>
        <v>16493700</v>
      </c>
      <c r="E15" s="20">
        <f>'[1]вспомогат'!G14</f>
        <v>70078813.64</v>
      </c>
      <c r="F15" s="19">
        <f>'[1]вспомогат'!H14</f>
        <v>5590179.230000004</v>
      </c>
      <c r="G15" s="18">
        <f>'[1]вспомогат'!I14</f>
        <v>33.892815014217575</v>
      </c>
      <c r="H15" s="17">
        <f>'[1]вспомогат'!J14</f>
        <v>-10903520.769999996</v>
      </c>
      <c r="I15" s="16">
        <f>'[1]вспомогат'!K14</f>
        <v>92.96479355178484</v>
      </c>
      <c r="J15" s="15">
        <f>'[1]вспомогат'!L14</f>
        <v>-5303286.359999999</v>
      </c>
    </row>
    <row r="16" spans="1:10" s="2" customFormat="1" ht="12.75">
      <c r="A16" s="21" t="s">
        <v>23</v>
      </c>
      <c r="B16" s="20">
        <f>'[1]вспомогат'!B15</f>
        <v>30000000</v>
      </c>
      <c r="C16" s="20">
        <f>'[1]вспомогат'!C15</f>
        <v>11758860</v>
      </c>
      <c r="D16" s="19">
        <f>'[1]вспомогат'!D15</f>
        <v>2597400</v>
      </c>
      <c r="E16" s="20">
        <f>'[1]вспомогат'!G15</f>
        <v>10257759.7</v>
      </c>
      <c r="F16" s="19">
        <f>'[1]вспомогат'!H15</f>
        <v>706301.1799999997</v>
      </c>
      <c r="G16" s="18">
        <f>'[1]вспомогат'!I15</f>
        <v>27.192622622622608</v>
      </c>
      <c r="H16" s="17">
        <f>'[1]вспомогат'!J15</f>
        <v>-1891098.8200000003</v>
      </c>
      <c r="I16" s="16">
        <f>'[1]вспомогат'!K15</f>
        <v>87.23430417574492</v>
      </c>
      <c r="J16" s="15">
        <f>'[1]вспомогат'!L15</f>
        <v>-1501100.3000000007</v>
      </c>
    </row>
    <row r="17" spans="1:10" s="2" customFormat="1" ht="20.25" customHeight="1">
      <c r="A17" s="28" t="s">
        <v>22</v>
      </c>
      <c r="B17" s="11">
        <f>SUM(B12:B16)</f>
        <v>2442711696</v>
      </c>
      <c r="C17" s="11">
        <f>SUM(C12:C16)</f>
        <v>1015940126</v>
      </c>
      <c r="D17" s="11">
        <f>SUM(D12:D16)</f>
        <v>212821551</v>
      </c>
      <c r="E17" s="11">
        <f>SUM(E12:E16)</f>
        <v>950107948.88</v>
      </c>
      <c r="F17" s="11">
        <f>SUM(F12:F16)</f>
        <v>86423989.1700001</v>
      </c>
      <c r="G17" s="13">
        <f>F17/D17*100</f>
        <v>40.60866428419183</v>
      </c>
      <c r="H17" s="11">
        <f>SUM(H12:H16)</f>
        <v>-126397561.8299999</v>
      </c>
      <c r="I17" s="12">
        <f>E17/C17*100</f>
        <v>93.52007313864085</v>
      </c>
      <c r="J17" s="11">
        <f>SUM(J12:J16)</f>
        <v>-65832177.119999945</v>
      </c>
    </row>
    <row r="18" spans="1:10" s="2" customFormat="1" ht="20.25" customHeight="1">
      <c r="A18" s="21" t="s">
        <v>21</v>
      </c>
      <c r="B18" s="27">
        <f>'[1]вспомогат'!B16</f>
        <v>29488489</v>
      </c>
      <c r="C18" s="27">
        <f>'[1]вспомогат'!C16</f>
        <v>8464966</v>
      </c>
      <c r="D18" s="26">
        <f>'[1]вспомогат'!D16</f>
        <v>1918521</v>
      </c>
      <c r="E18" s="27">
        <f>'[1]вспомогат'!G16</f>
        <v>8953924.59</v>
      </c>
      <c r="F18" s="26">
        <f>'[1]вспомогат'!H16</f>
        <v>639463.21</v>
      </c>
      <c r="G18" s="25">
        <f>'[1]вспомогат'!I16</f>
        <v>33.331050845938094</v>
      </c>
      <c r="H18" s="24">
        <f>'[1]вспомогат'!J16</f>
        <v>-1279057.79</v>
      </c>
      <c r="I18" s="23">
        <f>'[1]вспомогат'!K16</f>
        <v>105.77626171209667</v>
      </c>
      <c r="J18" s="22">
        <f>'[1]вспомогат'!L16</f>
        <v>488958.58999999985</v>
      </c>
    </row>
    <row r="19" spans="1:10" s="2" customFormat="1" ht="12.75">
      <c r="A19" s="21" t="s">
        <v>20</v>
      </c>
      <c r="B19" s="20">
        <f>'[1]вспомогат'!B17</f>
        <v>87319880</v>
      </c>
      <c r="C19" s="20">
        <f>'[1]вспомогат'!C17</f>
        <v>32410005</v>
      </c>
      <c r="D19" s="19">
        <f>'[1]вспомогат'!D17</f>
        <v>6479145</v>
      </c>
      <c r="E19" s="20">
        <f>'[1]вспомогат'!G17</f>
        <v>40887454.42</v>
      </c>
      <c r="F19" s="19">
        <f>'[1]вспомогат'!H17</f>
        <v>4722290.670000002</v>
      </c>
      <c r="G19" s="18">
        <f>'[1]вспомогат'!I17</f>
        <v>72.88447271978018</v>
      </c>
      <c r="H19" s="17">
        <f>'[1]вспомогат'!J17</f>
        <v>-1756854.3299999982</v>
      </c>
      <c r="I19" s="16">
        <f>'[1]вспомогат'!K17</f>
        <v>126.15689019486422</v>
      </c>
      <c r="J19" s="15">
        <f>'[1]вспомогат'!L17</f>
        <v>8477449.420000002</v>
      </c>
    </row>
    <row r="20" spans="1:10" s="2" customFormat="1" ht="12.75">
      <c r="A20" s="21" t="s">
        <v>19</v>
      </c>
      <c r="B20" s="20">
        <f>'[1]вспомогат'!B18</f>
        <v>8742979</v>
      </c>
      <c r="C20" s="20">
        <f>'[1]вспомогат'!C18</f>
        <v>2808800</v>
      </c>
      <c r="D20" s="19">
        <f>'[1]вспомогат'!D18</f>
        <v>567210</v>
      </c>
      <c r="E20" s="20">
        <f>'[1]вспомогат'!G18</f>
        <v>3427687.57</v>
      </c>
      <c r="F20" s="19">
        <f>'[1]вспомогат'!H18</f>
        <v>195946.75</v>
      </c>
      <c r="G20" s="18">
        <f>'[1]вспомогат'!I18</f>
        <v>34.54571499092047</v>
      </c>
      <c r="H20" s="17">
        <f>'[1]вспомогат'!J18</f>
        <v>-371263.25</v>
      </c>
      <c r="I20" s="16">
        <f>'[1]вспомогат'!K18</f>
        <v>122.03387816861293</v>
      </c>
      <c r="J20" s="15">
        <f>'[1]вспомогат'!L18</f>
        <v>618887.5699999998</v>
      </c>
    </row>
    <row r="21" spans="1:10" s="2" customFormat="1" ht="12.75">
      <c r="A21" s="21" t="s">
        <v>18</v>
      </c>
      <c r="B21" s="20">
        <f>'[1]вспомогат'!B19</f>
        <v>20371956</v>
      </c>
      <c r="C21" s="20">
        <f>'[1]вспомогат'!C19</f>
        <v>5536394</v>
      </c>
      <c r="D21" s="19">
        <f>'[1]вспомогат'!D19</f>
        <v>1153993</v>
      </c>
      <c r="E21" s="20">
        <f>'[1]вспомогат'!G19</f>
        <v>6382537.21</v>
      </c>
      <c r="F21" s="19">
        <f>'[1]вспомогат'!H19</f>
        <v>416543.33999999985</v>
      </c>
      <c r="G21" s="18">
        <f>'[1]вспомогат'!I19</f>
        <v>36.095829004162056</v>
      </c>
      <c r="H21" s="17">
        <f>'[1]вспомогат'!J19</f>
        <v>-737449.6600000001</v>
      </c>
      <c r="I21" s="16">
        <f>'[1]вспомогат'!K19</f>
        <v>115.28329107357604</v>
      </c>
      <c r="J21" s="15">
        <f>'[1]вспомогат'!L19</f>
        <v>846143.21</v>
      </c>
    </row>
    <row r="22" spans="1:10" s="2" customFormat="1" ht="12.75">
      <c r="A22" s="21" t="s">
        <v>17</v>
      </c>
      <c r="B22" s="20">
        <f>'[1]вспомогат'!B20</f>
        <v>40347468</v>
      </c>
      <c r="C22" s="20">
        <f>'[1]вспомогат'!C20</f>
        <v>13018761</v>
      </c>
      <c r="D22" s="19">
        <f>'[1]вспомогат'!D20</f>
        <v>2893380</v>
      </c>
      <c r="E22" s="20">
        <f>'[1]вспомогат'!G20</f>
        <v>17260692.18</v>
      </c>
      <c r="F22" s="19">
        <f>'[1]вспомогат'!H20</f>
        <v>1332715.8100000005</v>
      </c>
      <c r="G22" s="18">
        <f>'[1]вспомогат'!I20</f>
        <v>46.06086341925362</v>
      </c>
      <c r="H22" s="17">
        <f>'[1]вспомогат'!J20</f>
        <v>-1560664.1899999995</v>
      </c>
      <c r="I22" s="16">
        <f>'[1]вспомогат'!K20</f>
        <v>132.5832172508582</v>
      </c>
      <c r="J22" s="15">
        <f>'[1]вспомогат'!L20</f>
        <v>4241931.18</v>
      </c>
    </row>
    <row r="23" spans="1:10" s="2" customFormat="1" ht="12.75">
      <c r="A23" s="21" t="s">
        <v>16</v>
      </c>
      <c r="B23" s="20">
        <f>'[1]вспомогат'!B21</f>
        <v>31549680</v>
      </c>
      <c r="C23" s="20">
        <f>'[1]вспомогат'!C21</f>
        <v>10830550</v>
      </c>
      <c r="D23" s="19">
        <f>'[1]вспомогат'!D21</f>
        <v>2219940</v>
      </c>
      <c r="E23" s="20">
        <f>'[1]вспомогат'!G21</f>
        <v>13997360.09</v>
      </c>
      <c r="F23" s="19">
        <f>'[1]вспомогат'!H21</f>
        <v>1182644.879999999</v>
      </c>
      <c r="G23" s="18">
        <f>'[1]вспомогат'!I21</f>
        <v>53.273731722478935</v>
      </c>
      <c r="H23" s="17">
        <f>'[1]вспомогат'!J21</f>
        <v>-1037295.120000001</v>
      </c>
      <c r="I23" s="16">
        <f>'[1]вспомогат'!K21</f>
        <v>129.23960546786634</v>
      </c>
      <c r="J23" s="15">
        <f>'[1]вспомогат'!L21</f>
        <v>3166810.09</v>
      </c>
    </row>
    <row r="24" spans="1:10" s="2" customFormat="1" ht="12.75">
      <c r="A24" s="21" t="s">
        <v>15</v>
      </c>
      <c r="B24" s="20">
        <f>'[1]вспомогат'!B22</f>
        <v>41928488</v>
      </c>
      <c r="C24" s="20">
        <f>'[1]вспомогат'!C22</f>
        <v>15535279</v>
      </c>
      <c r="D24" s="19">
        <f>'[1]вспомогат'!D22</f>
        <v>4178885</v>
      </c>
      <c r="E24" s="20">
        <f>'[1]вспомогат'!G22</f>
        <v>19362260.16</v>
      </c>
      <c r="F24" s="19">
        <f>'[1]вспомогат'!H22</f>
        <v>1173471.539999999</v>
      </c>
      <c r="G24" s="18">
        <f>'[1]вспомогат'!I22</f>
        <v>28.080972316778258</v>
      </c>
      <c r="H24" s="17">
        <f>'[1]вспомогат'!J22</f>
        <v>-3005413.460000001</v>
      </c>
      <c r="I24" s="16">
        <f>'[1]вспомогат'!K22</f>
        <v>124.63413215816723</v>
      </c>
      <c r="J24" s="15">
        <f>'[1]вспомогат'!L22</f>
        <v>3826981.16</v>
      </c>
    </row>
    <row r="25" spans="1:10" s="2" customFormat="1" ht="12.75">
      <c r="A25" s="21" t="s">
        <v>14</v>
      </c>
      <c r="B25" s="20">
        <f>'[1]вспомогат'!B23</f>
        <v>22320700</v>
      </c>
      <c r="C25" s="20">
        <f>'[1]вспомогат'!C23</f>
        <v>7296996</v>
      </c>
      <c r="D25" s="19">
        <f>'[1]вспомогат'!D23</f>
        <v>1652790</v>
      </c>
      <c r="E25" s="20">
        <f>'[1]вспомогат'!G23</f>
        <v>8672438.3</v>
      </c>
      <c r="F25" s="19">
        <f>'[1]вспомогат'!H23</f>
        <v>721660.7100000009</v>
      </c>
      <c r="G25" s="18">
        <f>'[1]вспомогат'!I23</f>
        <v>43.663182255459006</v>
      </c>
      <c r="H25" s="17">
        <f>'[1]вспомогат'!J23</f>
        <v>-931129.2899999991</v>
      </c>
      <c r="I25" s="16">
        <f>'[1]вспомогат'!K23</f>
        <v>118.84943201284474</v>
      </c>
      <c r="J25" s="15">
        <f>'[1]вспомогат'!L23</f>
        <v>1375442.3000000007</v>
      </c>
    </row>
    <row r="26" spans="1:10" s="2" customFormat="1" ht="12.75">
      <c r="A26" s="21" t="s">
        <v>13</v>
      </c>
      <c r="B26" s="20">
        <f>'[1]вспомогат'!B24</f>
        <v>25837284</v>
      </c>
      <c r="C26" s="20">
        <f>'[1]вспомогат'!C24</f>
        <v>7494578</v>
      </c>
      <c r="D26" s="19">
        <f>'[1]вспомогат'!D24</f>
        <v>1582591</v>
      </c>
      <c r="E26" s="20">
        <f>'[1]вспомогат'!G24</f>
        <v>8511194.18</v>
      </c>
      <c r="F26" s="19">
        <f>'[1]вспомогат'!H24</f>
        <v>635207.0299999993</v>
      </c>
      <c r="G26" s="18">
        <f>'[1]вспомогат'!I24</f>
        <v>40.13715672590072</v>
      </c>
      <c r="H26" s="17">
        <f>'[1]вспомогат'!J24</f>
        <v>-947383.9700000007</v>
      </c>
      <c r="I26" s="16">
        <f>'[1]вспомогат'!K24</f>
        <v>113.56468876566498</v>
      </c>
      <c r="J26" s="15">
        <f>'[1]вспомогат'!L24</f>
        <v>1016616.1799999997</v>
      </c>
    </row>
    <row r="27" spans="1:10" s="2" customFormat="1" ht="12.75">
      <c r="A27" s="21" t="s">
        <v>12</v>
      </c>
      <c r="B27" s="20">
        <f>'[1]вспомогат'!B25</f>
        <v>33043630</v>
      </c>
      <c r="C27" s="20">
        <f>'[1]вспомогат'!C25</f>
        <v>10331565</v>
      </c>
      <c r="D27" s="19">
        <f>'[1]вспомогат'!D25</f>
        <v>2558985</v>
      </c>
      <c r="E27" s="20">
        <f>'[1]вспомогат'!G25</f>
        <v>13418945.04</v>
      </c>
      <c r="F27" s="19">
        <f>'[1]вспомогат'!H25</f>
        <v>892545.4799999986</v>
      </c>
      <c r="G27" s="18">
        <f>'[1]вспомогат'!I25</f>
        <v>34.87888674611217</v>
      </c>
      <c r="H27" s="17">
        <f>'[1]вспомогат'!J25</f>
        <v>-1666439.5200000014</v>
      </c>
      <c r="I27" s="16">
        <f>'[1]вспомогат'!K25</f>
        <v>129.88298520117715</v>
      </c>
      <c r="J27" s="15">
        <f>'[1]вспомогат'!L25</f>
        <v>3087380.039999999</v>
      </c>
    </row>
    <row r="28" spans="1:10" s="2" customFormat="1" ht="12.75">
      <c r="A28" s="21" t="s">
        <v>11</v>
      </c>
      <c r="B28" s="20">
        <f>'[1]вспомогат'!B26</f>
        <v>22284310</v>
      </c>
      <c r="C28" s="20">
        <f>'[1]вспомогат'!C26</f>
        <v>7051967</v>
      </c>
      <c r="D28" s="19">
        <f>'[1]вспомогат'!D26</f>
        <v>1489332</v>
      </c>
      <c r="E28" s="20">
        <f>'[1]вспомогат'!G26</f>
        <v>8921506.26</v>
      </c>
      <c r="F28" s="19">
        <f>'[1]вспомогат'!H26</f>
        <v>589072.7400000002</v>
      </c>
      <c r="G28" s="18">
        <f>'[1]вспомогат'!I26</f>
        <v>39.552815624723046</v>
      </c>
      <c r="H28" s="17">
        <f>'[1]вспомогат'!J26</f>
        <v>-900259.2599999998</v>
      </c>
      <c r="I28" s="16">
        <f>'[1]вспомогат'!K26</f>
        <v>126.51089064937484</v>
      </c>
      <c r="J28" s="15">
        <f>'[1]вспомогат'!L26</f>
        <v>1869539.2599999998</v>
      </c>
    </row>
    <row r="29" spans="1:10" s="2" customFormat="1" ht="12.75">
      <c r="A29" s="21" t="s">
        <v>10</v>
      </c>
      <c r="B29" s="20">
        <f>'[1]вспомогат'!B27</f>
        <v>17697150</v>
      </c>
      <c r="C29" s="20">
        <f>'[1]вспомогат'!C27</f>
        <v>5539508</v>
      </c>
      <c r="D29" s="19">
        <f>'[1]вспомогат'!D27</f>
        <v>1208413</v>
      </c>
      <c r="E29" s="20">
        <f>'[1]вспомогат'!G27</f>
        <v>6546231.33</v>
      </c>
      <c r="F29" s="19">
        <f>'[1]вспомогат'!H27</f>
        <v>479225.79000000004</v>
      </c>
      <c r="G29" s="18">
        <f>'[1]вспомогат'!I27</f>
        <v>39.65745072255926</v>
      </c>
      <c r="H29" s="17">
        <f>'[1]вспомогат'!J27</f>
        <v>-729187.21</v>
      </c>
      <c r="I29" s="16">
        <f>'[1]вспомогат'!K27</f>
        <v>118.17351522915031</v>
      </c>
      <c r="J29" s="15">
        <f>'[1]вспомогат'!L27</f>
        <v>1006723.3300000001</v>
      </c>
    </row>
    <row r="30" spans="1:10" s="2" customFormat="1" ht="12.75">
      <c r="A30" s="21" t="s">
        <v>9</v>
      </c>
      <c r="B30" s="20">
        <f>'[1]вспомогат'!B28</f>
        <v>31695399</v>
      </c>
      <c r="C30" s="20">
        <f>'[1]вспомогат'!C28</f>
        <v>11757783</v>
      </c>
      <c r="D30" s="19">
        <f>'[1]вспомогат'!D28</f>
        <v>2392080</v>
      </c>
      <c r="E30" s="20">
        <f>'[1]вспомогат'!G28</f>
        <v>13633287.56</v>
      </c>
      <c r="F30" s="19">
        <f>'[1]вспомогат'!H28</f>
        <v>860894.5899999999</v>
      </c>
      <c r="G30" s="18">
        <f>'[1]вспомогат'!I28</f>
        <v>35.989372847061965</v>
      </c>
      <c r="H30" s="17">
        <f>'[1]вспомогат'!J28</f>
        <v>-1531185.4100000001</v>
      </c>
      <c r="I30" s="16">
        <f>'[1]вспомогат'!K28</f>
        <v>115.95117514926072</v>
      </c>
      <c r="J30" s="15">
        <f>'[1]вспомогат'!L28</f>
        <v>1875504.5600000005</v>
      </c>
    </row>
    <row r="31" spans="1:10" s="2" customFormat="1" ht="12.75">
      <c r="A31" s="21" t="s">
        <v>8</v>
      </c>
      <c r="B31" s="20">
        <f>'[1]вспомогат'!B29</f>
        <v>58735651</v>
      </c>
      <c r="C31" s="20">
        <f>'[1]вспомогат'!C29</f>
        <v>19998875</v>
      </c>
      <c r="D31" s="19">
        <f>'[1]вспомогат'!D29</f>
        <v>4325727</v>
      </c>
      <c r="E31" s="20">
        <f>'[1]вспомогат'!G29</f>
        <v>23551306.22</v>
      </c>
      <c r="F31" s="19">
        <f>'[1]вспомогат'!H29</f>
        <v>1821344.799999997</v>
      </c>
      <c r="G31" s="18">
        <f>'[1]вспомогат'!I29</f>
        <v>42.10494097292772</v>
      </c>
      <c r="H31" s="17">
        <f>'[1]вспомогат'!J29</f>
        <v>-2504382.200000003</v>
      </c>
      <c r="I31" s="16">
        <f>'[1]вспомогат'!K29</f>
        <v>117.76315527748436</v>
      </c>
      <c r="J31" s="15">
        <f>'[1]вспомогат'!L29</f>
        <v>3552431.219999999</v>
      </c>
    </row>
    <row r="32" spans="1:10" s="2" customFormat="1" ht="12.75">
      <c r="A32" s="21" t="s">
        <v>7</v>
      </c>
      <c r="B32" s="20">
        <f>'[1]вспомогат'!B30</f>
        <v>26394087</v>
      </c>
      <c r="C32" s="20">
        <f>'[1]вспомогат'!C30</f>
        <v>8106128</v>
      </c>
      <c r="D32" s="19">
        <f>'[1]вспомогат'!D30</f>
        <v>1850903</v>
      </c>
      <c r="E32" s="20">
        <f>'[1]вспомогат'!G30</f>
        <v>8956748.53</v>
      </c>
      <c r="F32" s="19">
        <f>'[1]вспомогат'!H30</f>
        <v>499167.02999999933</v>
      </c>
      <c r="G32" s="18">
        <f>'[1]вспомогат'!I30</f>
        <v>26.968837913169914</v>
      </c>
      <c r="H32" s="17">
        <f>'[1]вспомогат'!J30</f>
        <v>-1351735.9700000007</v>
      </c>
      <c r="I32" s="16">
        <f>'[1]вспомогат'!K30</f>
        <v>110.4935492012956</v>
      </c>
      <c r="J32" s="15">
        <f>'[1]вспомогат'!L30</f>
        <v>850620.5299999993</v>
      </c>
    </row>
    <row r="33" spans="1:10" s="2" customFormat="1" ht="12.75">
      <c r="A33" s="21" t="s">
        <v>6</v>
      </c>
      <c r="B33" s="20">
        <f>'[1]вспомогат'!B31</f>
        <v>28801924</v>
      </c>
      <c r="C33" s="20">
        <f>'[1]вспомогат'!C31</f>
        <v>10121743</v>
      </c>
      <c r="D33" s="19">
        <f>'[1]вспомогат'!D31</f>
        <v>2271977</v>
      </c>
      <c r="E33" s="20">
        <f>'[1]вспомогат'!G31</f>
        <v>9504217.72</v>
      </c>
      <c r="F33" s="19">
        <f>'[1]вспомогат'!H31</f>
        <v>649654.3900000006</v>
      </c>
      <c r="G33" s="18">
        <f>'[1]вспомогат'!I31</f>
        <v>28.594232688095023</v>
      </c>
      <c r="H33" s="17">
        <f>'[1]вспомогат'!J31</f>
        <v>-1622322.6099999994</v>
      </c>
      <c r="I33" s="16">
        <f>'[1]вспомогат'!K31</f>
        <v>93.89902233241844</v>
      </c>
      <c r="J33" s="15">
        <f>'[1]вспомогат'!L31</f>
        <v>-617525.2799999993</v>
      </c>
    </row>
    <row r="34" spans="1:10" s="2" customFormat="1" ht="12.75">
      <c r="A34" s="21" t="s">
        <v>5</v>
      </c>
      <c r="B34" s="20">
        <f>'[1]вспомогат'!B32</f>
        <v>12498571</v>
      </c>
      <c r="C34" s="20">
        <f>'[1]вспомогат'!C32</f>
        <v>3367848</v>
      </c>
      <c r="D34" s="19">
        <f>'[1]вспомогат'!D32</f>
        <v>701715</v>
      </c>
      <c r="E34" s="20">
        <f>'[1]вспомогат'!G32</f>
        <v>3820243.93</v>
      </c>
      <c r="F34" s="19">
        <f>'[1]вспомогат'!H32</f>
        <v>263586.66000000015</v>
      </c>
      <c r="G34" s="18">
        <f>'[1]вспомогат'!I32</f>
        <v>37.56320728500889</v>
      </c>
      <c r="H34" s="17">
        <f>'[1]вспомогат'!J32</f>
        <v>-438128.33999999985</v>
      </c>
      <c r="I34" s="16">
        <f>'[1]вспомогат'!K32</f>
        <v>113.43278942517597</v>
      </c>
      <c r="J34" s="15">
        <f>'[1]вспомогат'!L32</f>
        <v>452395.93000000017</v>
      </c>
    </row>
    <row r="35" spans="1:10" s="2" customFormat="1" ht="12.75">
      <c r="A35" s="21" t="s">
        <v>4</v>
      </c>
      <c r="B35" s="20">
        <f>'[1]вспомогат'!B33</f>
        <v>24220261</v>
      </c>
      <c r="C35" s="20">
        <f>'[1]вспомогат'!C33</f>
        <v>6894245</v>
      </c>
      <c r="D35" s="19">
        <f>'[1]вспомогат'!D33</f>
        <v>1445098</v>
      </c>
      <c r="E35" s="20">
        <f>'[1]вспомогат'!G33</f>
        <v>8009053.76</v>
      </c>
      <c r="F35" s="19">
        <f>'[1]вспомогат'!H33</f>
        <v>664778.2199999997</v>
      </c>
      <c r="G35" s="18">
        <f>'[1]вспомогат'!I33</f>
        <v>46.00229327007578</v>
      </c>
      <c r="H35" s="17">
        <f>'[1]вспомогат'!J33</f>
        <v>-780319.7800000003</v>
      </c>
      <c r="I35" s="16">
        <f>'[1]вспомогат'!K33</f>
        <v>116.17013552608009</v>
      </c>
      <c r="J35" s="15">
        <f>'[1]вспомогат'!L33</f>
        <v>1114808.7599999998</v>
      </c>
    </row>
    <row r="36" spans="1:10" s="2" customFormat="1" ht="12.75">
      <c r="A36" s="21" t="s">
        <v>3</v>
      </c>
      <c r="B36" s="20">
        <f>'[1]вспомогат'!B34</f>
        <v>19306060</v>
      </c>
      <c r="C36" s="20">
        <f>'[1]вспомогат'!C34</f>
        <v>6027485</v>
      </c>
      <c r="D36" s="19">
        <f>'[1]вспомогат'!D34</f>
        <v>1274140</v>
      </c>
      <c r="E36" s="20">
        <f>'[1]вспомогат'!G34</f>
        <v>6736125.98</v>
      </c>
      <c r="F36" s="19">
        <f>'[1]вспомогат'!H34</f>
        <v>418865.30000000075</v>
      </c>
      <c r="G36" s="18">
        <f>'[1]вспомогат'!I34</f>
        <v>32.8743544665422</v>
      </c>
      <c r="H36" s="17">
        <f>'[1]вспомогат'!J34</f>
        <v>-855274.6999999993</v>
      </c>
      <c r="I36" s="16">
        <f>'[1]вспомогат'!K34</f>
        <v>111.75682693528064</v>
      </c>
      <c r="J36" s="15">
        <f>'[1]вспомогат'!L34</f>
        <v>708640.9800000004</v>
      </c>
    </row>
    <row r="37" spans="1:10" s="2" customFormat="1" ht="12.75">
      <c r="A37" s="21" t="s">
        <v>2</v>
      </c>
      <c r="B37" s="20">
        <f>'[1]вспомогат'!B35</f>
        <v>45725508</v>
      </c>
      <c r="C37" s="20">
        <f>'[1]вспомогат'!C35</f>
        <v>14666005</v>
      </c>
      <c r="D37" s="19">
        <f>'[1]вспомогат'!D35</f>
        <v>3580492</v>
      </c>
      <c r="E37" s="20">
        <f>'[1]вспомогат'!G35</f>
        <v>15936863.59</v>
      </c>
      <c r="F37" s="19">
        <f>'[1]вспомогат'!H35</f>
        <v>736392.0399999991</v>
      </c>
      <c r="G37" s="18">
        <f>'[1]вспомогат'!I35</f>
        <v>20.566783559354388</v>
      </c>
      <c r="H37" s="17">
        <f>'[1]вспомогат'!J35</f>
        <v>-2844099.960000001</v>
      </c>
      <c r="I37" s="16">
        <f>'[1]вспомогат'!K35</f>
        <v>108.66533585662899</v>
      </c>
      <c r="J37" s="15">
        <f>'[1]вспомогат'!L35</f>
        <v>1270858.5899999999</v>
      </c>
    </row>
    <row r="38" spans="1:10" s="2" customFormat="1" ht="18.75" customHeight="1">
      <c r="A38" s="14" t="s">
        <v>1</v>
      </c>
      <c r="B38" s="11">
        <f>SUM(B18:B37)</f>
        <v>628309475</v>
      </c>
      <c r="C38" s="11">
        <f>SUM(C18:C37)</f>
        <v>207259481</v>
      </c>
      <c r="D38" s="11">
        <f>SUM(D18:D37)</f>
        <v>45745317</v>
      </c>
      <c r="E38" s="11">
        <f>SUM(E18:E37)</f>
        <v>246490078.61999997</v>
      </c>
      <c r="F38" s="11">
        <f>SUM(F18:F37)</f>
        <v>18895470.979999997</v>
      </c>
      <c r="G38" s="13">
        <f>F38/D38*100</f>
        <v>41.30580400175169</v>
      </c>
      <c r="H38" s="11">
        <f>SUM(H18:H37)</f>
        <v>-26849846.020000003</v>
      </c>
      <c r="I38" s="12">
        <f>E38/C38*100</f>
        <v>118.9282523678615</v>
      </c>
      <c r="J38" s="11">
        <f>SUM(J18:J37)</f>
        <v>39230597.620000005</v>
      </c>
    </row>
    <row r="39" spans="1:10" s="2" customFormat="1" ht="20.25" customHeight="1">
      <c r="A39" s="10" t="s">
        <v>0</v>
      </c>
      <c r="B39" s="8">
        <f>'[1]вспомогат'!B36</f>
        <v>3890509571</v>
      </c>
      <c r="C39" s="8">
        <f>'[1]вспомогат'!C36</f>
        <v>1567519857</v>
      </c>
      <c r="D39" s="8">
        <f>'[1]вспомогат'!D36</f>
        <v>362428938</v>
      </c>
      <c r="E39" s="8">
        <f>'[1]вспомогат'!G36</f>
        <v>1539809477.2700002</v>
      </c>
      <c r="F39" s="8">
        <f>'[1]вспомогат'!H36</f>
        <v>130207892.1500001</v>
      </c>
      <c r="G39" s="9">
        <f>'[1]вспомогат'!I36</f>
        <v>35.92646129984248</v>
      </c>
      <c r="H39" s="8">
        <f>'[1]вспомогат'!J36</f>
        <v>-232221045.84999987</v>
      </c>
      <c r="I39" s="9">
        <f>'[1]вспомогат'!K36</f>
        <v>98.2322150748997</v>
      </c>
      <c r="J39" s="8">
        <f>'[1]вспомогат'!L36</f>
        <v>-27710379.729999974</v>
      </c>
    </row>
    <row r="41" spans="1:5" s="2" customFormat="1" ht="12.75">
      <c r="A41" s="1"/>
      <c r="B41" s="7"/>
      <c r="E41" s="6"/>
    </row>
    <row r="42" spans="1:7" s="2" customFormat="1" ht="12.75">
      <c r="A42" s="1"/>
      <c r="G42" s="5"/>
    </row>
    <row r="43" spans="1:5" s="2" customFormat="1" ht="12.75">
      <c r="A43" s="1"/>
      <c r="B43" s="3"/>
      <c r="C43" s="4"/>
      <c r="D43" s="4"/>
      <c r="E43" s="3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01.01.2015 - 14.05.2015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2015-05-15T05:45:06Z</dcterms:created>
  <dcterms:modified xsi:type="dcterms:W3CDTF">2015-05-15T05:46:23Z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