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040" windowHeight="99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<sst xmlns="http://schemas.openxmlformats.org/spreadsheetml/2006/main" count="47" uniqueCount="42">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</sst>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805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08.05.2015</v>
          </cell>
        </row>
        <row r="6">
          <cell r="G6" t="str">
            <v>Фактично надійшло на 08.05.2015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819488400</v>
          </cell>
          <cell r="C10">
            <v>344320250</v>
          </cell>
          <cell r="D10">
            <v>103862070</v>
          </cell>
          <cell r="G10">
            <v>337146878.53</v>
          </cell>
          <cell r="H10">
            <v>18823860.75999999</v>
          </cell>
          <cell r="I10">
            <v>18.123902941660987</v>
          </cell>
          <cell r="J10">
            <v>-85038209.24000001</v>
          </cell>
          <cell r="K10">
            <v>97.91665710337976</v>
          </cell>
          <cell r="L10">
            <v>-7173371.470000029</v>
          </cell>
        </row>
        <row r="11">
          <cell r="B11">
            <v>1799062500</v>
          </cell>
          <cell r="C11">
            <v>760550000</v>
          </cell>
          <cell r="D11">
            <v>155070000</v>
          </cell>
          <cell r="G11">
            <v>690924870.15</v>
          </cell>
          <cell r="H11">
            <v>48054082.860000014</v>
          </cell>
          <cell r="I11">
            <v>30.98863923389438</v>
          </cell>
          <cell r="J11">
            <v>-107015917.13999999</v>
          </cell>
          <cell r="K11">
            <v>90.84542372625074</v>
          </cell>
          <cell r="L11">
            <v>-69625129.85000002</v>
          </cell>
        </row>
        <row r="12">
          <cell r="B12">
            <v>146711940</v>
          </cell>
          <cell r="C12">
            <v>53457941</v>
          </cell>
          <cell r="D12">
            <v>12311516</v>
          </cell>
          <cell r="G12">
            <v>59349337.89</v>
          </cell>
          <cell r="H12">
            <v>3362464.5200000033</v>
          </cell>
          <cell r="I12">
            <v>27.311539212555164</v>
          </cell>
          <cell r="J12">
            <v>-8949051.479999997</v>
          </cell>
          <cell r="K12">
            <v>111.02062065951999</v>
          </cell>
          <cell r="L12">
            <v>5891396.890000001</v>
          </cell>
        </row>
        <row r="13">
          <cell r="B13">
            <v>268906656</v>
          </cell>
          <cell r="C13">
            <v>114791225</v>
          </cell>
          <cell r="D13">
            <v>26348935</v>
          </cell>
          <cell r="G13">
            <v>99053674.97</v>
          </cell>
          <cell r="H13">
            <v>8267468.849999994</v>
          </cell>
          <cell r="I13">
            <v>31.376861531595086</v>
          </cell>
          <cell r="J13">
            <v>-18081466.150000006</v>
          </cell>
          <cell r="K13">
            <v>86.29028479311027</v>
          </cell>
          <cell r="L13">
            <v>-15737550.030000001</v>
          </cell>
        </row>
        <row r="14">
          <cell r="B14">
            <v>198030600</v>
          </cell>
          <cell r="C14">
            <v>75382100</v>
          </cell>
          <cell r="D14">
            <v>16493700</v>
          </cell>
          <cell r="G14">
            <v>67991829.64</v>
          </cell>
          <cell r="H14">
            <v>3503195.230000004</v>
          </cell>
          <cell r="I14">
            <v>21.23959590631577</v>
          </cell>
          <cell r="J14">
            <v>-12990504.769999996</v>
          </cell>
          <cell r="K14">
            <v>90.19625300966675</v>
          </cell>
          <cell r="L14">
            <v>-7390270.359999999</v>
          </cell>
        </row>
        <row r="15">
          <cell r="B15">
            <v>30000000</v>
          </cell>
          <cell r="C15">
            <v>11758860</v>
          </cell>
          <cell r="D15">
            <v>2597400</v>
          </cell>
          <cell r="G15">
            <v>9905405.53</v>
          </cell>
          <cell r="H15">
            <v>353947.0099999998</v>
          </cell>
          <cell r="I15">
            <v>13.626973511973503</v>
          </cell>
          <cell r="J15">
            <v>-2243452.99</v>
          </cell>
          <cell r="K15">
            <v>84.23780477019031</v>
          </cell>
          <cell r="L15">
            <v>-1853454.4700000007</v>
          </cell>
        </row>
        <row r="16">
          <cell r="B16">
            <v>29488489</v>
          </cell>
          <cell r="C16">
            <v>8464966</v>
          </cell>
          <cell r="D16">
            <v>1918521</v>
          </cell>
          <cell r="G16">
            <v>8653314.87</v>
          </cell>
          <cell r="H16">
            <v>338853.4899999993</v>
          </cell>
          <cell r="I16">
            <v>17.66222470330006</v>
          </cell>
          <cell r="J16">
            <v>-1579667.5100000007</v>
          </cell>
          <cell r="K16">
            <v>102.22503988793339</v>
          </cell>
          <cell r="L16">
            <v>188348.86999999918</v>
          </cell>
        </row>
        <row r="17">
          <cell r="B17">
            <v>87319880</v>
          </cell>
          <cell r="C17">
            <v>32410005</v>
          </cell>
          <cell r="D17">
            <v>6479145</v>
          </cell>
          <cell r="G17">
            <v>39978588.99</v>
          </cell>
          <cell r="H17">
            <v>3813425.240000002</v>
          </cell>
          <cell r="I17">
            <v>58.85692078198592</v>
          </cell>
          <cell r="J17">
            <v>-2665719.759999998</v>
          </cell>
          <cell r="K17">
            <v>123.35261592832214</v>
          </cell>
          <cell r="L17">
            <v>7568583.990000002</v>
          </cell>
        </row>
        <row r="18">
          <cell r="B18">
            <v>8742979</v>
          </cell>
          <cell r="C18">
            <v>2808800</v>
          </cell>
          <cell r="D18">
            <v>567210</v>
          </cell>
          <cell r="G18">
            <v>3333922.14</v>
          </cell>
          <cell r="H18">
            <v>102181.3200000003</v>
          </cell>
          <cell r="I18">
            <v>18.014724705135716</v>
          </cell>
          <cell r="J18">
            <v>-465028.6799999997</v>
          </cell>
          <cell r="K18">
            <v>118.69560452862433</v>
          </cell>
          <cell r="L18">
            <v>525122.1400000001</v>
          </cell>
        </row>
        <row r="19">
          <cell r="B19">
            <v>20371956</v>
          </cell>
          <cell r="C19">
            <v>5536394</v>
          </cell>
          <cell r="D19">
            <v>1153993</v>
          </cell>
          <cell r="G19">
            <v>6148241.63</v>
          </cell>
          <cell r="H19">
            <v>182247.75999999978</v>
          </cell>
          <cell r="I19">
            <v>15.792795970166177</v>
          </cell>
          <cell r="J19">
            <v>-971745.2400000002</v>
          </cell>
          <cell r="K19">
            <v>111.05137441446544</v>
          </cell>
          <cell r="L19">
            <v>611847.6299999999</v>
          </cell>
        </row>
        <row r="20">
          <cell r="B20">
            <v>40347468</v>
          </cell>
          <cell r="C20">
            <v>13018761</v>
          </cell>
          <cell r="D20">
            <v>2893380</v>
          </cell>
          <cell r="G20">
            <v>16789185.27</v>
          </cell>
          <cell r="H20">
            <v>861208.9000000004</v>
          </cell>
          <cell r="I20">
            <v>29.764804484720305</v>
          </cell>
          <cell r="J20">
            <v>-2032171.0999999996</v>
          </cell>
          <cell r="K20">
            <v>128.96146776179393</v>
          </cell>
          <cell r="L20">
            <v>3770424.2699999996</v>
          </cell>
        </row>
        <row r="21">
          <cell r="B21">
            <v>31549680</v>
          </cell>
          <cell r="C21">
            <v>10830550</v>
          </cell>
          <cell r="D21">
            <v>2219940</v>
          </cell>
          <cell r="G21">
            <v>13394262.79</v>
          </cell>
          <cell r="H21">
            <v>579547.5799999982</v>
          </cell>
          <cell r="I21">
            <v>26.10645242664208</v>
          </cell>
          <cell r="J21">
            <v>-1640392.4200000018</v>
          </cell>
          <cell r="K21">
            <v>123.67112279616454</v>
          </cell>
          <cell r="L21">
            <v>2563712.789999999</v>
          </cell>
        </row>
        <row r="22">
          <cell r="B22">
            <v>41928488</v>
          </cell>
          <cell r="C22">
            <v>15535279</v>
          </cell>
          <cell r="D22">
            <v>4178885</v>
          </cell>
          <cell r="G22">
            <v>18904719.23</v>
          </cell>
          <cell r="H22">
            <v>715930.6099999994</v>
          </cell>
          <cell r="I22">
            <v>17.13209648028121</v>
          </cell>
          <cell r="J22">
            <v>-3462954.3900000006</v>
          </cell>
          <cell r="K22">
            <v>121.68895859546521</v>
          </cell>
          <cell r="L22">
            <v>3369440.2300000004</v>
          </cell>
        </row>
        <row r="23">
          <cell r="B23">
            <v>22320700</v>
          </cell>
          <cell r="C23">
            <v>7296996</v>
          </cell>
          <cell r="D23">
            <v>1652790</v>
          </cell>
          <cell r="G23">
            <v>8409377.7</v>
          </cell>
          <cell r="H23">
            <v>458600.1099999994</v>
          </cell>
          <cell r="I23">
            <v>27.74702835810958</v>
          </cell>
          <cell r="J23">
            <v>-1194189.8900000006</v>
          </cell>
          <cell r="K23">
            <v>115.2443786456783</v>
          </cell>
          <cell r="L23">
            <v>1112381.6999999993</v>
          </cell>
        </row>
        <row r="24">
          <cell r="B24">
            <v>25837284</v>
          </cell>
          <cell r="C24">
            <v>7494578</v>
          </cell>
          <cell r="D24">
            <v>1582591</v>
          </cell>
          <cell r="G24">
            <v>8298174.32</v>
          </cell>
          <cell r="H24">
            <v>422187.1699999999</v>
          </cell>
          <cell r="I24">
            <v>26.676960124251934</v>
          </cell>
          <cell r="J24">
            <v>-1160403.83</v>
          </cell>
          <cell r="K24">
            <v>110.72236915807667</v>
          </cell>
          <cell r="L24">
            <v>803596.3200000003</v>
          </cell>
        </row>
        <row r="25">
          <cell r="B25">
            <v>33043630</v>
          </cell>
          <cell r="C25">
            <v>10331565</v>
          </cell>
          <cell r="D25">
            <v>2558985</v>
          </cell>
          <cell r="G25">
            <v>13006009.81</v>
          </cell>
          <cell r="H25">
            <v>479610.25</v>
          </cell>
          <cell r="I25">
            <v>18.74220638260873</v>
          </cell>
          <cell r="J25">
            <v>-2079374.75</v>
          </cell>
          <cell r="K25">
            <v>125.8861538401975</v>
          </cell>
          <cell r="L25">
            <v>2674444.8100000005</v>
          </cell>
        </row>
        <row r="26">
          <cell r="B26">
            <v>22284310</v>
          </cell>
          <cell r="C26">
            <v>7051967</v>
          </cell>
          <cell r="D26">
            <v>1489332</v>
          </cell>
          <cell r="G26">
            <v>8636628.17</v>
          </cell>
          <cell r="H26">
            <v>304194.6500000004</v>
          </cell>
          <cell r="I26">
            <v>20.4249052595392</v>
          </cell>
          <cell r="J26">
            <v>-1185137.3499999996</v>
          </cell>
          <cell r="K26">
            <v>122.47119378182003</v>
          </cell>
          <cell r="L26">
            <v>1584661.17</v>
          </cell>
        </row>
        <row r="27">
          <cell r="B27">
            <v>17697150</v>
          </cell>
          <cell r="C27">
            <v>5539508</v>
          </cell>
          <cell r="D27">
            <v>1208413</v>
          </cell>
          <cell r="G27">
            <v>6352239.89</v>
          </cell>
          <cell r="H27">
            <v>285234.3499999996</v>
          </cell>
          <cell r="I27">
            <v>23.60404514019624</v>
          </cell>
          <cell r="J27">
            <v>-923178.6500000004</v>
          </cell>
          <cell r="K27">
            <v>114.67155368310686</v>
          </cell>
          <cell r="L27">
            <v>812731.8899999997</v>
          </cell>
        </row>
        <row r="28">
          <cell r="B28">
            <v>31695399</v>
          </cell>
          <cell r="C28">
            <v>11757783</v>
          </cell>
          <cell r="D28">
            <v>2392080</v>
          </cell>
          <cell r="G28">
            <v>13202293.36</v>
          </cell>
          <cell r="H28">
            <v>429900.38999999873</v>
          </cell>
          <cell r="I28">
            <v>17.971823266780323</v>
          </cell>
          <cell r="J28">
            <v>-1962179.6100000013</v>
          </cell>
          <cell r="K28">
            <v>112.28556744073266</v>
          </cell>
          <cell r="L28">
            <v>1444510.3599999994</v>
          </cell>
        </row>
        <row r="29">
          <cell r="B29">
            <v>58735651</v>
          </cell>
          <cell r="C29">
            <v>19998875</v>
          </cell>
          <cell r="D29">
            <v>4325727</v>
          </cell>
          <cell r="G29">
            <v>23105172.94</v>
          </cell>
          <cell r="H29">
            <v>1375211.5199999996</v>
          </cell>
          <cell r="I29">
            <v>31.79145424572562</v>
          </cell>
          <cell r="J29">
            <v>-2950515.4800000004</v>
          </cell>
          <cell r="K29">
            <v>115.532363395441</v>
          </cell>
          <cell r="L29">
            <v>3106297.9400000013</v>
          </cell>
        </row>
        <row r="30">
          <cell r="B30">
            <v>26394087</v>
          </cell>
          <cell r="C30">
            <v>8106128</v>
          </cell>
          <cell r="D30">
            <v>1850903</v>
          </cell>
          <cell r="G30">
            <v>8697341.05</v>
          </cell>
          <cell r="H30">
            <v>239759.55000000075</v>
          </cell>
          <cell r="I30">
            <v>12.953652892669187</v>
          </cell>
          <cell r="J30">
            <v>-1611143.4499999993</v>
          </cell>
          <cell r="K30">
            <v>107.29340876433238</v>
          </cell>
          <cell r="L30">
            <v>591213.0500000007</v>
          </cell>
        </row>
        <row r="31">
          <cell r="B31">
            <v>28801924</v>
          </cell>
          <cell r="C31">
            <v>10121743</v>
          </cell>
          <cell r="D31">
            <v>2271977</v>
          </cell>
          <cell r="G31">
            <v>9265013.29</v>
          </cell>
          <cell r="H31">
            <v>410449.95999999903</v>
          </cell>
          <cell r="I31">
            <v>18.06576210938751</v>
          </cell>
          <cell r="J31">
            <v>-1861527.040000001</v>
          </cell>
          <cell r="K31">
            <v>91.53574922817145</v>
          </cell>
          <cell r="L31">
            <v>-856729.7100000009</v>
          </cell>
        </row>
        <row r="32">
          <cell r="B32">
            <v>12498571</v>
          </cell>
          <cell r="C32">
            <v>3367848</v>
          </cell>
          <cell r="D32">
            <v>701715</v>
          </cell>
          <cell r="G32">
            <v>3696571.69</v>
          </cell>
          <cell r="H32">
            <v>139914.41999999993</v>
          </cell>
          <cell r="I32">
            <v>19.93892392210512</v>
          </cell>
          <cell r="J32">
            <v>-561800.5800000001</v>
          </cell>
          <cell r="K32">
            <v>109.76064507661867</v>
          </cell>
          <cell r="L32">
            <v>328723.68999999994</v>
          </cell>
        </row>
        <row r="33">
          <cell r="B33">
            <v>24220261</v>
          </cell>
          <cell r="C33">
            <v>6894245</v>
          </cell>
          <cell r="D33">
            <v>1445098</v>
          </cell>
          <cell r="G33">
            <v>7689097.86</v>
          </cell>
          <cell r="H33">
            <v>344822.3200000003</v>
          </cell>
          <cell r="I33">
            <v>23.861518042375003</v>
          </cell>
          <cell r="J33">
            <v>-1100275.6799999997</v>
          </cell>
          <cell r="K33">
            <v>111.52922270676484</v>
          </cell>
          <cell r="L33">
            <v>794852.8600000003</v>
          </cell>
        </row>
        <row r="34">
          <cell r="B34">
            <v>19306060</v>
          </cell>
          <cell r="C34">
            <v>6027485</v>
          </cell>
          <cell r="D34">
            <v>1274140</v>
          </cell>
          <cell r="G34">
            <v>6510217.68</v>
          </cell>
          <cell r="H34">
            <v>192957</v>
          </cell>
          <cell r="I34">
            <v>15.144097194970726</v>
          </cell>
          <cell r="J34">
            <v>-1081183</v>
          </cell>
          <cell r="K34">
            <v>108.0088574256095</v>
          </cell>
          <cell r="L34">
            <v>482732.6799999997</v>
          </cell>
        </row>
        <row r="35">
          <cell r="B35">
            <v>45725508</v>
          </cell>
          <cell r="C35">
            <v>14666005</v>
          </cell>
          <cell r="D35">
            <v>3580492</v>
          </cell>
          <cell r="G35">
            <v>15533742.91</v>
          </cell>
          <cell r="H35">
            <v>333271.3599999994</v>
          </cell>
          <cell r="I35">
            <v>9.307976669128138</v>
          </cell>
          <cell r="J35">
            <v>-3247220.6400000006</v>
          </cell>
          <cell r="K35">
            <v>105.91666176303636</v>
          </cell>
          <cell r="L35">
            <v>867737.9100000001</v>
          </cell>
        </row>
        <row r="36">
          <cell r="B36">
            <v>3890509571</v>
          </cell>
          <cell r="C36">
            <v>1567519857</v>
          </cell>
          <cell r="D36">
            <v>362428938</v>
          </cell>
          <cell r="G36">
            <v>1503976112.3000002</v>
          </cell>
          <cell r="H36">
            <v>94374527.17999999</v>
          </cell>
          <cell r="I36">
            <v>26.039456921069583</v>
          </cell>
          <cell r="J36">
            <v>-268054410.81999993</v>
          </cell>
          <cell r="K36">
            <v>95.94622393992424</v>
          </cell>
          <cell r="L36">
            <v>-63543744.70000006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6" sqref="E6:F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08.05.2015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08.05.2015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344320250</v>
      </c>
      <c r="D10" s="33">
        <f>'[5]вспомогат'!D10</f>
        <v>103862070</v>
      </c>
      <c r="E10" s="33">
        <f>'[5]вспомогат'!G10</f>
        <v>337146878.53</v>
      </c>
      <c r="F10" s="33">
        <f>'[5]вспомогат'!H10</f>
        <v>18823860.75999999</v>
      </c>
      <c r="G10" s="34">
        <f>'[5]вспомогат'!I10</f>
        <v>18.123902941660987</v>
      </c>
      <c r="H10" s="35">
        <f>'[5]вспомогат'!J10</f>
        <v>-85038209.24000001</v>
      </c>
      <c r="I10" s="36">
        <f>'[5]вспомогат'!K10</f>
        <v>97.91665710337976</v>
      </c>
      <c r="J10" s="37">
        <f>'[5]вспомогат'!L10</f>
        <v>-7173371.470000029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760550000</v>
      </c>
      <c r="D12" s="38">
        <f>'[5]вспомогат'!D11</f>
        <v>155070000</v>
      </c>
      <c r="E12" s="33">
        <f>'[5]вспомогат'!G11</f>
        <v>690924870.15</v>
      </c>
      <c r="F12" s="38">
        <f>'[5]вспомогат'!H11</f>
        <v>48054082.860000014</v>
      </c>
      <c r="G12" s="39">
        <f>'[5]вспомогат'!I11</f>
        <v>30.98863923389438</v>
      </c>
      <c r="H12" s="35">
        <f>'[5]вспомогат'!J11</f>
        <v>-107015917.13999999</v>
      </c>
      <c r="I12" s="36">
        <f>'[5]вспомогат'!K11</f>
        <v>90.84542372625074</v>
      </c>
      <c r="J12" s="37">
        <f>'[5]вспомогат'!L11</f>
        <v>-69625129.85000002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53457941</v>
      </c>
      <c r="D13" s="38">
        <f>'[5]вспомогат'!D12</f>
        <v>12311516</v>
      </c>
      <c r="E13" s="33">
        <f>'[5]вспомогат'!G12</f>
        <v>59349337.89</v>
      </c>
      <c r="F13" s="38">
        <f>'[5]вспомогат'!H12</f>
        <v>3362464.5200000033</v>
      </c>
      <c r="G13" s="39">
        <f>'[5]вспомогат'!I12</f>
        <v>27.311539212555164</v>
      </c>
      <c r="H13" s="35">
        <f>'[5]вспомогат'!J12</f>
        <v>-8949051.479999997</v>
      </c>
      <c r="I13" s="36">
        <f>'[5]вспомогат'!K12</f>
        <v>111.02062065951999</v>
      </c>
      <c r="J13" s="37">
        <f>'[5]вспомогат'!L12</f>
        <v>5891396.890000001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114791225</v>
      </c>
      <c r="D14" s="38">
        <f>'[5]вспомогат'!D13</f>
        <v>26348935</v>
      </c>
      <c r="E14" s="33">
        <f>'[5]вспомогат'!G13</f>
        <v>99053674.97</v>
      </c>
      <c r="F14" s="38">
        <f>'[5]вспомогат'!H13</f>
        <v>8267468.849999994</v>
      </c>
      <c r="G14" s="39">
        <f>'[5]вспомогат'!I13</f>
        <v>31.376861531595086</v>
      </c>
      <c r="H14" s="35">
        <f>'[5]вспомогат'!J13</f>
        <v>-18081466.150000006</v>
      </c>
      <c r="I14" s="36">
        <f>'[5]вспомогат'!K13</f>
        <v>86.29028479311027</v>
      </c>
      <c r="J14" s="37">
        <f>'[5]вспомогат'!L13</f>
        <v>-15737550.030000001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75382100</v>
      </c>
      <c r="D15" s="38">
        <f>'[5]вспомогат'!D14</f>
        <v>16493700</v>
      </c>
      <c r="E15" s="33">
        <f>'[5]вспомогат'!G14</f>
        <v>67991829.64</v>
      </c>
      <c r="F15" s="38">
        <f>'[5]вспомогат'!H14</f>
        <v>3503195.230000004</v>
      </c>
      <c r="G15" s="39">
        <f>'[5]вспомогат'!I14</f>
        <v>21.23959590631577</v>
      </c>
      <c r="H15" s="35">
        <f>'[5]вспомогат'!J14</f>
        <v>-12990504.769999996</v>
      </c>
      <c r="I15" s="36">
        <f>'[5]вспомогат'!K14</f>
        <v>90.19625300966675</v>
      </c>
      <c r="J15" s="37">
        <f>'[5]вспомогат'!L14</f>
        <v>-7390270.359999999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11758860</v>
      </c>
      <c r="D16" s="38">
        <f>'[5]вспомогат'!D15</f>
        <v>2597400</v>
      </c>
      <c r="E16" s="33">
        <f>'[5]вспомогат'!G15</f>
        <v>9905405.53</v>
      </c>
      <c r="F16" s="38">
        <f>'[5]вспомогат'!H15</f>
        <v>353947.0099999998</v>
      </c>
      <c r="G16" s="39">
        <f>'[5]вспомогат'!I15</f>
        <v>13.626973511973503</v>
      </c>
      <c r="H16" s="35">
        <f>'[5]вспомогат'!J15</f>
        <v>-2243452.99</v>
      </c>
      <c r="I16" s="36">
        <f>'[5]вспомогат'!K15</f>
        <v>84.23780477019031</v>
      </c>
      <c r="J16" s="37">
        <f>'[5]вспомогат'!L15</f>
        <v>-1853454.4700000007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1015940126</v>
      </c>
      <c r="D17" s="42">
        <f>SUM(D12:D16)</f>
        <v>212821551</v>
      </c>
      <c r="E17" s="42">
        <f>SUM(E12:E16)</f>
        <v>927225118.18</v>
      </c>
      <c r="F17" s="42">
        <f>SUM(F12:F16)</f>
        <v>63541158.47000001</v>
      </c>
      <c r="G17" s="43">
        <f>F17/D17*100</f>
        <v>29.856543273664993</v>
      </c>
      <c r="H17" s="42">
        <f>SUM(H12:H16)</f>
        <v>-149280392.52999997</v>
      </c>
      <c r="I17" s="44">
        <f>E17/C17*100</f>
        <v>91.26769328727153</v>
      </c>
      <c r="J17" s="42">
        <f>SUM(J12:J16)</f>
        <v>-88715007.82000002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8464966</v>
      </c>
      <c r="D18" s="46">
        <f>'[5]вспомогат'!D16</f>
        <v>1918521</v>
      </c>
      <c r="E18" s="45">
        <f>'[5]вспомогат'!G16</f>
        <v>8653314.87</v>
      </c>
      <c r="F18" s="46">
        <f>'[5]вспомогат'!H16</f>
        <v>338853.4899999993</v>
      </c>
      <c r="G18" s="47">
        <f>'[5]вспомогат'!I16</f>
        <v>17.66222470330006</v>
      </c>
      <c r="H18" s="48">
        <f>'[5]вспомогат'!J16</f>
        <v>-1579667.5100000007</v>
      </c>
      <c r="I18" s="49">
        <f>'[5]вспомогат'!K16</f>
        <v>102.22503988793339</v>
      </c>
      <c r="J18" s="50">
        <f>'[5]вспомогат'!L16</f>
        <v>188348.86999999918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32410005</v>
      </c>
      <c r="D19" s="38">
        <f>'[5]вспомогат'!D17</f>
        <v>6479145</v>
      </c>
      <c r="E19" s="33">
        <f>'[5]вспомогат'!G17</f>
        <v>39978588.99</v>
      </c>
      <c r="F19" s="38">
        <f>'[5]вспомогат'!H17</f>
        <v>3813425.240000002</v>
      </c>
      <c r="G19" s="39">
        <f>'[5]вспомогат'!I17</f>
        <v>58.85692078198592</v>
      </c>
      <c r="H19" s="35">
        <f>'[5]вспомогат'!J17</f>
        <v>-2665719.759999998</v>
      </c>
      <c r="I19" s="36">
        <f>'[5]вспомогат'!K17</f>
        <v>123.35261592832214</v>
      </c>
      <c r="J19" s="37">
        <f>'[5]вспомогат'!L17</f>
        <v>7568583.990000002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2808800</v>
      </c>
      <c r="D20" s="38">
        <f>'[5]вспомогат'!D18</f>
        <v>567210</v>
      </c>
      <c r="E20" s="33">
        <f>'[5]вспомогат'!G18</f>
        <v>3333922.14</v>
      </c>
      <c r="F20" s="38">
        <f>'[5]вспомогат'!H18</f>
        <v>102181.3200000003</v>
      </c>
      <c r="G20" s="39">
        <f>'[5]вспомогат'!I18</f>
        <v>18.014724705135716</v>
      </c>
      <c r="H20" s="35">
        <f>'[5]вспомогат'!J18</f>
        <v>-465028.6799999997</v>
      </c>
      <c r="I20" s="36">
        <f>'[5]вспомогат'!K18</f>
        <v>118.69560452862433</v>
      </c>
      <c r="J20" s="37">
        <f>'[5]вспомогат'!L18</f>
        <v>525122.1400000001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5536394</v>
      </c>
      <c r="D21" s="38">
        <f>'[5]вспомогат'!D19</f>
        <v>1153993</v>
      </c>
      <c r="E21" s="33">
        <f>'[5]вспомогат'!G19</f>
        <v>6148241.63</v>
      </c>
      <c r="F21" s="38">
        <f>'[5]вспомогат'!H19</f>
        <v>182247.75999999978</v>
      </c>
      <c r="G21" s="39">
        <f>'[5]вспомогат'!I19</f>
        <v>15.792795970166177</v>
      </c>
      <c r="H21" s="35">
        <f>'[5]вспомогат'!J19</f>
        <v>-971745.2400000002</v>
      </c>
      <c r="I21" s="36">
        <f>'[5]вспомогат'!K19</f>
        <v>111.05137441446544</v>
      </c>
      <c r="J21" s="37">
        <f>'[5]вспомогат'!L19</f>
        <v>611847.6299999999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13018761</v>
      </c>
      <c r="D22" s="38">
        <f>'[5]вспомогат'!D20</f>
        <v>2893380</v>
      </c>
      <c r="E22" s="33">
        <f>'[5]вспомогат'!G20</f>
        <v>16789185.27</v>
      </c>
      <c r="F22" s="38">
        <f>'[5]вспомогат'!H20</f>
        <v>861208.9000000004</v>
      </c>
      <c r="G22" s="39">
        <f>'[5]вспомогат'!I20</f>
        <v>29.764804484720305</v>
      </c>
      <c r="H22" s="35">
        <f>'[5]вспомогат'!J20</f>
        <v>-2032171.0999999996</v>
      </c>
      <c r="I22" s="36">
        <f>'[5]вспомогат'!K20</f>
        <v>128.96146776179393</v>
      </c>
      <c r="J22" s="37">
        <f>'[5]вспомогат'!L20</f>
        <v>3770424.2699999996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10830550</v>
      </c>
      <c r="D23" s="38">
        <f>'[5]вспомогат'!D21</f>
        <v>2219940</v>
      </c>
      <c r="E23" s="33">
        <f>'[5]вспомогат'!G21</f>
        <v>13394262.79</v>
      </c>
      <c r="F23" s="38">
        <f>'[5]вспомогат'!H21</f>
        <v>579547.5799999982</v>
      </c>
      <c r="G23" s="39">
        <f>'[5]вспомогат'!I21</f>
        <v>26.10645242664208</v>
      </c>
      <c r="H23" s="35">
        <f>'[5]вспомогат'!J21</f>
        <v>-1640392.4200000018</v>
      </c>
      <c r="I23" s="36">
        <f>'[5]вспомогат'!K21</f>
        <v>123.67112279616454</v>
      </c>
      <c r="J23" s="37">
        <f>'[5]вспомогат'!L21</f>
        <v>2563712.789999999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15535279</v>
      </c>
      <c r="D24" s="38">
        <f>'[5]вспомогат'!D22</f>
        <v>4178885</v>
      </c>
      <c r="E24" s="33">
        <f>'[5]вспомогат'!G22</f>
        <v>18904719.23</v>
      </c>
      <c r="F24" s="38">
        <f>'[5]вспомогат'!H22</f>
        <v>715930.6099999994</v>
      </c>
      <c r="G24" s="39">
        <f>'[5]вспомогат'!I22</f>
        <v>17.13209648028121</v>
      </c>
      <c r="H24" s="35">
        <f>'[5]вспомогат'!J22</f>
        <v>-3462954.3900000006</v>
      </c>
      <c r="I24" s="36">
        <f>'[5]вспомогат'!K22</f>
        <v>121.68895859546521</v>
      </c>
      <c r="J24" s="37">
        <f>'[5]вспомогат'!L22</f>
        <v>3369440.2300000004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7296996</v>
      </c>
      <c r="D25" s="38">
        <f>'[5]вспомогат'!D23</f>
        <v>1652790</v>
      </c>
      <c r="E25" s="33">
        <f>'[5]вспомогат'!G23</f>
        <v>8409377.7</v>
      </c>
      <c r="F25" s="38">
        <f>'[5]вспомогат'!H23</f>
        <v>458600.1099999994</v>
      </c>
      <c r="G25" s="39">
        <f>'[5]вспомогат'!I23</f>
        <v>27.74702835810958</v>
      </c>
      <c r="H25" s="35">
        <f>'[5]вспомогат'!J23</f>
        <v>-1194189.8900000006</v>
      </c>
      <c r="I25" s="36">
        <f>'[5]вспомогат'!K23</f>
        <v>115.2443786456783</v>
      </c>
      <c r="J25" s="37">
        <f>'[5]вспомогат'!L23</f>
        <v>1112381.6999999993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7494578</v>
      </c>
      <c r="D26" s="38">
        <f>'[5]вспомогат'!D24</f>
        <v>1582591</v>
      </c>
      <c r="E26" s="33">
        <f>'[5]вспомогат'!G24</f>
        <v>8298174.32</v>
      </c>
      <c r="F26" s="38">
        <f>'[5]вспомогат'!H24</f>
        <v>422187.1699999999</v>
      </c>
      <c r="G26" s="39">
        <f>'[5]вспомогат'!I24</f>
        <v>26.676960124251934</v>
      </c>
      <c r="H26" s="35">
        <f>'[5]вспомогат'!J24</f>
        <v>-1160403.83</v>
      </c>
      <c r="I26" s="36">
        <f>'[5]вспомогат'!K24</f>
        <v>110.72236915807667</v>
      </c>
      <c r="J26" s="37">
        <f>'[5]вспомогат'!L24</f>
        <v>803596.3200000003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10331565</v>
      </c>
      <c r="D27" s="38">
        <f>'[5]вспомогат'!D25</f>
        <v>2558985</v>
      </c>
      <c r="E27" s="33">
        <f>'[5]вспомогат'!G25</f>
        <v>13006009.81</v>
      </c>
      <c r="F27" s="38">
        <f>'[5]вспомогат'!H25</f>
        <v>479610.25</v>
      </c>
      <c r="G27" s="39">
        <f>'[5]вспомогат'!I25</f>
        <v>18.74220638260873</v>
      </c>
      <c r="H27" s="35">
        <f>'[5]вспомогат'!J25</f>
        <v>-2079374.75</v>
      </c>
      <c r="I27" s="36">
        <f>'[5]вспомогат'!K25</f>
        <v>125.8861538401975</v>
      </c>
      <c r="J27" s="37">
        <f>'[5]вспомогат'!L25</f>
        <v>2674444.8100000005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7051967</v>
      </c>
      <c r="D28" s="38">
        <f>'[5]вспомогат'!D26</f>
        <v>1489332</v>
      </c>
      <c r="E28" s="33">
        <f>'[5]вспомогат'!G26</f>
        <v>8636628.17</v>
      </c>
      <c r="F28" s="38">
        <f>'[5]вспомогат'!H26</f>
        <v>304194.6500000004</v>
      </c>
      <c r="G28" s="39">
        <f>'[5]вспомогат'!I26</f>
        <v>20.4249052595392</v>
      </c>
      <c r="H28" s="35">
        <f>'[5]вспомогат'!J26</f>
        <v>-1185137.3499999996</v>
      </c>
      <c r="I28" s="36">
        <f>'[5]вспомогат'!K26</f>
        <v>122.47119378182003</v>
      </c>
      <c r="J28" s="37">
        <f>'[5]вспомогат'!L26</f>
        <v>1584661.17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5539508</v>
      </c>
      <c r="D29" s="38">
        <f>'[5]вспомогат'!D27</f>
        <v>1208413</v>
      </c>
      <c r="E29" s="33">
        <f>'[5]вспомогат'!G27</f>
        <v>6352239.89</v>
      </c>
      <c r="F29" s="38">
        <f>'[5]вспомогат'!H27</f>
        <v>285234.3499999996</v>
      </c>
      <c r="G29" s="39">
        <f>'[5]вспомогат'!I27</f>
        <v>23.60404514019624</v>
      </c>
      <c r="H29" s="35">
        <f>'[5]вспомогат'!J27</f>
        <v>-923178.6500000004</v>
      </c>
      <c r="I29" s="36">
        <f>'[5]вспомогат'!K27</f>
        <v>114.67155368310686</v>
      </c>
      <c r="J29" s="37">
        <f>'[5]вспомогат'!L27</f>
        <v>812731.8899999997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11757783</v>
      </c>
      <c r="D30" s="38">
        <f>'[5]вспомогат'!D28</f>
        <v>2392080</v>
      </c>
      <c r="E30" s="33">
        <f>'[5]вспомогат'!G28</f>
        <v>13202293.36</v>
      </c>
      <c r="F30" s="38">
        <f>'[5]вспомогат'!H28</f>
        <v>429900.38999999873</v>
      </c>
      <c r="G30" s="39">
        <f>'[5]вспомогат'!I28</f>
        <v>17.971823266780323</v>
      </c>
      <c r="H30" s="35">
        <f>'[5]вспомогат'!J28</f>
        <v>-1962179.6100000013</v>
      </c>
      <c r="I30" s="36">
        <f>'[5]вспомогат'!K28</f>
        <v>112.28556744073266</v>
      </c>
      <c r="J30" s="37">
        <f>'[5]вспомогат'!L28</f>
        <v>1444510.3599999994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19998875</v>
      </c>
      <c r="D31" s="38">
        <f>'[5]вспомогат'!D29</f>
        <v>4325727</v>
      </c>
      <c r="E31" s="33">
        <f>'[5]вспомогат'!G29</f>
        <v>23105172.94</v>
      </c>
      <c r="F31" s="38">
        <f>'[5]вспомогат'!H29</f>
        <v>1375211.5199999996</v>
      </c>
      <c r="G31" s="39">
        <f>'[5]вспомогат'!I29</f>
        <v>31.79145424572562</v>
      </c>
      <c r="H31" s="35">
        <f>'[5]вспомогат'!J29</f>
        <v>-2950515.4800000004</v>
      </c>
      <c r="I31" s="36">
        <f>'[5]вспомогат'!K29</f>
        <v>115.532363395441</v>
      </c>
      <c r="J31" s="37">
        <f>'[5]вспомогат'!L29</f>
        <v>3106297.9400000013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8106128</v>
      </c>
      <c r="D32" s="38">
        <f>'[5]вспомогат'!D30</f>
        <v>1850903</v>
      </c>
      <c r="E32" s="33">
        <f>'[5]вспомогат'!G30</f>
        <v>8697341.05</v>
      </c>
      <c r="F32" s="38">
        <f>'[5]вспомогат'!H30</f>
        <v>239759.55000000075</v>
      </c>
      <c r="G32" s="39">
        <f>'[5]вспомогат'!I30</f>
        <v>12.953652892669187</v>
      </c>
      <c r="H32" s="35">
        <f>'[5]вспомогат'!J30</f>
        <v>-1611143.4499999993</v>
      </c>
      <c r="I32" s="36">
        <f>'[5]вспомогат'!K30</f>
        <v>107.29340876433238</v>
      </c>
      <c r="J32" s="37">
        <f>'[5]вспомогат'!L30</f>
        <v>591213.0500000007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10121743</v>
      </c>
      <c r="D33" s="38">
        <f>'[5]вспомогат'!D31</f>
        <v>2271977</v>
      </c>
      <c r="E33" s="33">
        <f>'[5]вспомогат'!G31</f>
        <v>9265013.29</v>
      </c>
      <c r="F33" s="38">
        <f>'[5]вспомогат'!H31</f>
        <v>410449.95999999903</v>
      </c>
      <c r="G33" s="39">
        <f>'[5]вспомогат'!I31</f>
        <v>18.06576210938751</v>
      </c>
      <c r="H33" s="35">
        <f>'[5]вспомогат'!J31</f>
        <v>-1861527.040000001</v>
      </c>
      <c r="I33" s="36">
        <f>'[5]вспомогат'!K31</f>
        <v>91.53574922817145</v>
      </c>
      <c r="J33" s="37">
        <f>'[5]вспомогат'!L31</f>
        <v>-856729.7100000009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3367848</v>
      </c>
      <c r="D34" s="38">
        <f>'[5]вспомогат'!D32</f>
        <v>701715</v>
      </c>
      <c r="E34" s="33">
        <f>'[5]вспомогат'!G32</f>
        <v>3696571.69</v>
      </c>
      <c r="F34" s="38">
        <f>'[5]вспомогат'!H32</f>
        <v>139914.41999999993</v>
      </c>
      <c r="G34" s="39">
        <f>'[5]вспомогат'!I32</f>
        <v>19.93892392210512</v>
      </c>
      <c r="H34" s="35">
        <f>'[5]вспомогат'!J32</f>
        <v>-561800.5800000001</v>
      </c>
      <c r="I34" s="36">
        <f>'[5]вспомогат'!K32</f>
        <v>109.76064507661867</v>
      </c>
      <c r="J34" s="37">
        <f>'[5]вспомогат'!L32</f>
        <v>328723.68999999994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6894245</v>
      </c>
      <c r="D35" s="38">
        <f>'[5]вспомогат'!D33</f>
        <v>1445098</v>
      </c>
      <c r="E35" s="33">
        <f>'[5]вспомогат'!G33</f>
        <v>7689097.86</v>
      </c>
      <c r="F35" s="38">
        <f>'[5]вспомогат'!H33</f>
        <v>344822.3200000003</v>
      </c>
      <c r="G35" s="39">
        <f>'[5]вспомогат'!I33</f>
        <v>23.861518042375003</v>
      </c>
      <c r="H35" s="35">
        <f>'[5]вспомогат'!J33</f>
        <v>-1100275.6799999997</v>
      </c>
      <c r="I35" s="36">
        <f>'[5]вспомогат'!K33</f>
        <v>111.52922270676484</v>
      </c>
      <c r="J35" s="37">
        <f>'[5]вспомогат'!L33</f>
        <v>794852.8600000003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6027485</v>
      </c>
      <c r="D36" s="38">
        <f>'[5]вспомогат'!D34</f>
        <v>1274140</v>
      </c>
      <c r="E36" s="33">
        <f>'[5]вспомогат'!G34</f>
        <v>6510217.68</v>
      </c>
      <c r="F36" s="38">
        <f>'[5]вспомогат'!H34</f>
        <v>192957</v>
      </c>
      <c r="G36" s="39">
        <f>'[5]вспомогат'!I34</f>
        <v>15.144097194970726</v>
      </c>
      <c r="H36" s="35">
        <f>'[5]вспомогат'!J34</f>
        <v>-1081183</v>
      </c>
      <c r="I36" s="36">
        <f>'[5]вспомогат'!K34</f>
        <v>108.0088574256095</v>
      </c>
      <c r="J36" s="37">
        <f>'[5]вспомогат'!L34</f>
        <v>482732.6799999997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14666005</v>
      </c>
      <c r="D37" s="38">
        <f>'[5]вспомогат'!D35</f>
        <v>3580492</v>
      </c>
      <c r="E37" s="33">
        <f>'[5]вспомогат'!G35</f>
        <v>15533742.91</v>
      </c>
      <c r="F37" s="38">
        <f>'[5]вспомогат'!H35</f>
        <v>333271.3599999994</v>
      </c>
      <c r="G37" s="39">
        <f>'[5]вспомогат'!I35</f>
        <v>9.307976669128138</v>
      </c>
      <c r="H37" s="35">
        <f>'[5]вспомогат'!J35</f>
        <v>-3247220.6400000006</v>
      </c>
      <c r="I37" s="36">
        <f>'[5]вспомогат'!K35</f>
        <v>105.91666176303636</v>
      </c>
      <c r="J37" s="37">
        <f>'[5]вспомогат'!L35</f>
        <v>867737.9100000001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207259481</v>
      </c>
      <c r="D38" s="42">
        <f>SUM(D18:D37)</f>
        <v>45745317</v>
      </c>
      <c r="E38" s="42">
        <f>SUM(E18:E37)</f>
        <v>239604115.58999997</v>
      </c>
      <c r="F38" s="42">
        <f>SUM(F18:F37)</f>
        <v>12009507.949999997</v>
      </c>
      <c r="G38" s="43">
        <f>F38/D38*100</f>
        <v>26.25297787312305</v>
      </c>
      <c r="H38" s="42">
        <f>SUM(H18:H37)</f>
        <v>-33735809.05</v>
      </c>
      <c r="I38" s="44">
        <f>E38/C38*100</f>
        <v>115.60586489647726</v>
      </c>
      <c r="J38" s="42">
        <f>SUM(J18:J37)</f>
        <v>32344634.590000004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1567519857</v>
      </c>
      <c r="D39" s="53">
        <f>'[5]вспомогат'!D36</f>
        <v>362428938</v>
      </c>
      <c r="E39" s="53">
        <f>'[5]вспомогат'!G36</f>
        <v>1503976112.3000002</v>
      </c>
      <c r="F39" s="53">
        <f>'[5]вспомогат'!H36</f>
        <v>94374527.17999999</v>
      </c>
      <c r="G39" s="54">
        <f>'[5]вспомогат'!I36</f>
        <v>26.039456921069583</v>
      </c>
      <c r="H39" s="53">
        <f>'[5]вспомогат'!J36</f>
        <v>-268054410.81999993</v>
      </c>
      <c r="I39" s="54">
        <f>'[5]вспомогат'!K36</f>
        <v>95.94622393992424</v>
      </c>
      <c r="J39" s="53">
        <f>'[5]вспомогат'!L36</f>
        <v>-63543744.70000006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01.01.2015 - 08.05.2015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2015-05-12T05:29:15Z</dcterms:created>
  <dcterms:modified xsi:type="dcterms:W3CDTF">2015-05-12T05:29:31Z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