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<sst xmlns="http://schemas.openxmlformats.org/spreadsheetml/2006/main" count="47" uniqueCount="42">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</sst>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705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07.05.2015</v>
          </cell>
        </row>
        <row r="6">
          <cell r="G6" t="str">
            <v>Фактично надійшло на 07.05.2015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344320250</v>
          </cell>
          <cell r="D10">
            <v>103862070</v>
          </cell>
          <cell r="G10">
            <v>335740550.13</v>
          </cell>
          <cell r="H10">
            <v>17417532.360000014</v>
          </cell>
          <cell r="I10">
            <v>16.76986830707304</v>
          </cell>
          <cell r="J10">
            <v>-86444537.63999999</v>
          </cell>
          <cell r="K10">
            <v>97.50822094547155</v>
          </cell>
          <cell r="L10">
            <v>-8579699.870000005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686946148.38</v>
          </cell>
          <cell r="H11">
            <v>44075361.09000003</v>
          </cell>
          <cell r="I11">
            <v>28.422880692590464</v>
          </cell>
          <cell r="J11">
            <v>-110994638.90999997</v>
          </cell>
          <cell r="K11">
            <v>90.32228629018473</v>
          </cell>
          <cell r="L11">
            <v>-73603851.62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58933703.08</v>
          </cell>
          <cell r="H12">
            <v>2946829.710000001</v>
          </cell>
          <cell r="I12">
            <v>23.935555215133544</v>
          </cell>
          <cell r="J12">
            <v>-9364686.29</v>
          </cell>
          <cell r="K12">
            <v>110.24312193393307</v>
          </cell>
          <cell r="L12">
            <v>5475762.079999998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98865768.97</v>
          </cell>
          <cell r="H13">
            <v>8079562.849999994</v>
          </cell>
          <cell r="I13">
            <v>30.66371695857914</v>
          </cell>
          <cell r="J13">
            <v>-18269372.150000006</v>
          </cell>
          <cell r="K13">
            <v>86.12659109613998</v>
          </cell>
          <cell r="L13">
            <v>-15925456.030000001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67343530.22</v>
          </cell>
          <cell r="H14">
            <v>2854895.8100000024</v>
          </cell>
          <cell r="I14">
            <v>17.309007742350126</v>
          </cell>
          <cell r="J14">
            <v>-13638804.189999998</v>
          </cell>
          <cell r="K14">
            <v>89.33623528662639</v>
          </cell>
          <cell r="L14">
            <v>-8038569.780000001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9831751.03</v>
          </cell>
          <cell r="H15">
            <v>280292.5099999998</v>
          </cell>
          <cell r="I15">
            <v>10.791272426272418</v>
          </cell>
          <cell r="J15">
            <v>-2317107.49</v>
          </cell>
          <cell r="K15">
            <v>83.6114302747035</v>
          </cell>
          <cell r="L15">
            <v>-1927108.9700000007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8623998.26</v>
          </cell>
          <cell r="H16">
            <v>309536.8799999999</v>
          </cell>
          <cell r="I16">
            <v>16.13414083035838</v>
          </cell>
          <cell r="J16">
            <v>-1608984.12</v>
          </cell>
          <cell r="K16">
            <v>101.87871114898748</v>
          </cell>
          <cell r="L16">
            <v>159032.25999999978</v>
          </cell>
        </row>
        <row r="17">
          <cell r="B17">
            <v>87319880</v>
          </cell>
          <cell r="C17">
            <v>32410005</v>
          </cell>
          <cell r="D17">
            <v>6479145</v>
          </cell>
          <cell r="G17">
            <v>39806895.51</v>
          </cell>
          <cell r="H17">
            <v>3641731.759999998</v>
          </cell>
          <cell r="I17">
            <v>56.20698039633313</v>
          </cell>
          <cell r="J17">
            <v>-2837413.240000002</v>
          </cell>
          <cell r="K17">
            <v>122.82286136642064</v>
          </cell>
          <cell r="L17">
            <v>7396890.509999998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3316587.4</v>
          </cell>
          <cell r="H18">
            <v>84846.58000000007</v>
          </cell>
          <cell r="I18">
            <v>14.958583240775033</v>
          </cell>
          <cell r="J18">
            <v>-482363.4199999999</v>
          </cell>
          <cell r="K18">
            <v>118.07844631159215</v>
          </cell>
          <cell r="L18">
            <v>507787.3999999999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6110270.73</v>
          </cell>
          <cell r="H19">
            <v>144276.86000000034</v>
          </cell>
          <cell r="I19">
            <v>12.50240339412807</v>
          </cell>
          <cell r="J19">
            <v>-1009716.1399999997</v>
          </cell>
          <cell r="K19">
            <v>110.36553269149559</v>
          </cell>
          <cell r="L19">
            <v>573876.7300000004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16718352.12</v>
          </cell>
          <cell r="H20">
            <v>790375.75</v>
          </cell>
          <cell r="I20">
            <v>27.316693624757203</v>
          </cell>
          <cell r="J20">
            <v>-2103004.25</v>
          </cell>
          <cell r="K20">
            <v>128.41738257580732</v>
          </cell>
          <cell r="L20">
            <v>3699591.119999999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13276454.65</v>
          </cell>
          <cell r="H21">
            <v>461739.4399999995</v>
          </cell>
          <cell r="I21">
            <v>20.799636026198883</v>
          </cell>
          <cell r="J21">
            <v>-1758200.5600000005</v>
          </cell>
          <cell r="K21">
            <v>122.58338357701133</v>
          </cell>
          <cell r="L21">
            <v>2445904.6500000004</v>
          </cell>
        </row>
        <row r="22">
          <cell r="B22">
            <v>41928488</v>
          </cell>
          <cell r="C22">
            <v>15535279</v>
          </cell>
          <cell r="D22">
            <v>4178885</v>
          </cell>
          <cell r="G22">
            <v>18825465.16</v>
          </cell>
          <cell r="H22">
            <v>636676.5399999991</v>
          </cell>
          <cell r="I22">
            <v>15.23556020325994</v>
          </cell>
          <cell r="J22">
            <v>-3542208.460000001</v>
          </cell>
          <cell r="K22">
            <v>121.17880316150101</v>
          </cell>
          <cell r="L22">
            <v>3290186.16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8373073.69</v>
          </cell>
          <cell r="H23">
            <v>422296.10000000056</v>
          </cell>
          <cell r="I23">
            <v>25.550499458491434</v>
          </cell>
          <cell r="J23">
            <v>-1230493.8999999994</v>
          </cell>
          <cell r="K23">
            <v>114.74685870733656</v>
          </cell>
          <cell r="L23">
            <v>1076077.6900000004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8225758.33</v>
          </cell>
          <cell r="H24">
            <v>349771.1799999997</v>
          </cell>
          <cell r="I24">
            <v>22.101173329053413</v>
          </cell>
          <cell r="J24">
            <v>-1232819.8200000003</v>
          </cell>
          <cell r="K24">
            <v>109.75612409397834</v>
          </cell>
          <cell r="L24">
            <v>731180.3300000001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12921196.15</v>
          </cell>
          <cell r="H25">
            <v>394796.58999999985</v>
          </cell>
          <cell r="I25">
            <v>15.427858701789962</v>
          </cell>
          <cell r="J25">
            <v>-2164188.41</v>
          </cell>
          <cell r="K25">
            <v>125.06523600248364</v>
          </cell>
          <cell r="L25">
            <v>2589631.1500000004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8579552.29</v>
          </cell>
          <cell r="H26">
            <v>247118.76999999955</v>
          </cell>
          <cell r="I26">
            <v>16.592591175103976</v>
          </cell>
          <cell r="J26">
            <v>-1242213.2300000004</v>
          </cell>
          <cell r="K26">
            <v>121.66183264896162</v>
          </cell>
          <cell r="L26">
            <v>1527585.289999999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6329215.58</v>
          </cell>
          <cell r="H27">
            <v>262210.04000000004</v>
          </cell>
          <cell r="I27">
            <v>21.698710622941</v>
          </cell>
          <cell r="J27">
            <v>-946202.96</v>
          </cell>
          <cell r="K27">
            <v>114.25591550729777</v>
          </cell>
          <cell r="L27">
            <v>789707.5800000001</v>
          </cell>
        </row>
        <row r="28">
          <cell r="B28">
            <v>31695399</v>
          </cell>
          <cell r="C28">
            <v>11757783</v>
          </cell>
          <cell r="D28">
            <v>2392080</v>
          </cell>
          <cell r="G28">
            <v>13143567.25</v>
          </cell>
          <cell r="H28">
            <v>371174.27999999933</v>
          </cell>
          <cell r="I28">
            <v>15.51680044145678</v>
          </cell>
          <cell r="J28">
            <v>-2020905.7200000007</v>
          </cell>
          <cell r="K28">
            <v>111.78610159755458</v>
          </cell>
          <cell r="L28">
            <v>1385784.25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23032828.58</v>
          </cell>
          <cell r="H29">
            <v>1302867.1599999964</v>
          </cell>
          <cell r="I29">
            <v>30.119033401784172</v>
          </cell>
          <cell r="J29">
            <v>-3022859.8400000036</v>
          </cell>
          <cell r="K29">
            <v>115.17062124744517</v>
          </cell>
          <cell r="L29">
            <v>3033953.579999998</v>
          </cell>
        </row>
        <row r="30">
          <cell r="B30">
            <v>26394087</v>
          </cell>
          <cell r="C30">
            <v>8106128</v>
          </cell>
          <cell r="D30">
            <v>1850903</v>
          </cell>
          <cell r="G30">
            <v>8660479.34</v>
          </cell>
          <cell r="H30">
            <v>202897.83999999985</v>
          </cell>
          <cell r="I30">
            <v>10.962100120859917</v>
          </cell>
          <cell r="J30">
            <v>-1648005.1600000001</v>
          </cell>
          <cell r="K30">
            <v>106.83866995438514</v>
          </cell>
          <cell r="L30">
            <v>554351.3399999999</v>
          </cell>
        </row>
        <row r="31">
          <cell r="B31">
            <v>28801924</v>
          </cell>
          <cell r="C31">
            <v>10121743</v>
          </cell>
          <cell r="D31">
            <v>2271977</v>
          </cell>
          <cell r="G31">
            <v>9217726.95</v>
          </cell>
          <cell r="H31">
            <v>363163.6199999992</v>
          </cell>
          <cell r="I31">
            <v>15.984476075241924</v>
          </cell>
          <cell r="J31">
            <v>-1908813.3800000008</v>
          </cell>
          <cell r="K31">
            <v>91.06857336725503</v>
          </cell>
          <cell r="L31">
            <v>-904016.0500000007</v>
          </cell>
        </row>
        <row r="32">
          <cell r="B32">
            <v>12498571</v>
          </cell>
          <cell r="C32">
            <v>3367848</v>
          </cell>
          <cell r="D32">
            <v>701715</v>
          </cell>
          <cell r="G32">
            <v>3689236.21</v>
          </cell>
          <cell r="H32">
            <v>132578.93999999994</v>
          </cell>
          <cell r="I32">
            <v>18.893559351018567</v>
          </cell>
          <cell r="J32">
            <v>-569136.06</v>
          </cell>
          <cell r="K32">
            <v>109.54283595934258</v>
          </cell>
          <cell r="L32">
            <v>321388.20999999996</v>
          </cell>
        </row>
        <row r="33">
          <cell r="B33">
            <v>24220261</v>
          </cell>
          <cell r="C33">
            <v>6894245</v>
          </cell>
          <cell r="D33">
            <v>1445098</v>
          </cell>
          <cell r="G33">
            <v>7598526.68</v>
          </cell>
          <cell r="H33">
            <v>254251.13999999966</v>
          </cell>
          <cell r="I33">
            <v>17.594041372972605</v>
          </cell>
          <cell r="J33">
            <v>-1190846.8600000003</v>
          </cell>
          <cell r="K33">
            <v>110.21550118976045</v>
          </cell>
          <cell r="L33">
            <v>704281.6799999997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6493688.66</v>
          </cell>
          <cell r="H34">
            <v>176427.98000000045</v>
          </cell>
          <cell r="I34">
            <v>13.846828448993081</v>
          </cell>
          <cell r="J34">
            <v>-1097712.0199999996</v>
          </cell>
          <cell r="K34">
            <v>107.73462994930722</v>
          </cell>
          <cell r="L34">
            <v>466203.66000000015</v>
          </cell>
        </row>
        <row r="35">
          <cell r="B35">
            <v>45725508</v>
          </cell>
          <cell r="C35">
            <v>14666005</v>
          </cell>
          <cell r="D35">
            <v>3580492</v>
          </cell>
          <cell r="G35">
            <v>15500470.69</v>
          </cell>
          <cell r="H35">
            <v>299999.13999999873</v>
          </cell>
          <cell r="I35">
            <v>8.378712757911448</v>
          </cell>
          <cell r="J35">
            <v>-3280492.8600000013</v>
          </cell>
          <cell r="K35">
            <v>105.68979548281894</v>
          </cell>
          <cell r="L35">
            <v>834465.6899999995</v>
          </cell>
        </row>
        <row r="36">
          <cell r="B36">
            <v>3890509571</v>
          </cell>
          <cell r="C36">
            <v>1567519857</v>
          </cell>
          <cell r="D36">
            <v>362428938</v>
          </cell>
          <cell r="G36">
            <v>1496104796.0400002</v>
          </cell>
          <cell r="H36">
            <v>86503210.92000006</v>
          </cell>
          <cell r="I36">
            <v>23.86763358283495</v>
          </cell>
          <cell r="J36">
            <v>-275925727.08</v>
          </cell>
          <cell r="K36">
            <v>95.44407296398289</v>
          </cell>
          <cell r="L36">
            <v>-71415060.96000001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" sqref="E6:F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07.05.2015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07.05.2015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344320250</v>
      </c>
      <c r="D10" s="33">
        <f>'[5]вспомогат'!D10</f>
        <v>103862070</v>
      </c>
      <c r="E10" s="33">
        <f>'[5]вспомогат'!G10</f>
        <v>335740550.13</v>
      </c>
      <c r="F10" s="33">
        <f>'[5]вспомогат'!H10</f>
        <v>17417532.360000014</v>
      </c>
      <c r="G10" s="34">
        <f>'[5]вспомогат'!I10</f>
        <v>16.76986830707304</v>
      </c>
      <c r="H10" s="35">
        <f>'[5]вспомогат'!J10</f>
        <v>-86444537.63999999</v>
      </c>
      <c r="I10" s="36">
        <f>'[5]вспомогат'!K10</f>
        <v>97.50822094547155</v>
      </c>
      <c r="J10" s="37">
        <f>'[5]вспомогат'!L10</f>
        <v>-8579699.870000005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760550000</v>
      </c>
      <c r="D12" s="38">
        <f>'[5]вспомогат'!D11</f>
        <v>155070000</v>
      </c>
      <c r="E12" s="33">
        <f>'[5]вспомогат'!G11</f>
        <v>686946148.38</v>
      </c>
      <c r="F12" s="38">
        <f>'[5]вспомогат'!H11</f>
        <v>44075361.09000003</v>
      </c>
      <c r="G12" s="39">
        <f>'[5]вспомогат'!I11</f>
        <v>28.422880692590464</v>
      </c>
      <c r="H12" s="35">
        <f>'[5]вспомогат'!J11</f>
        <v>-110994638.90999997</v>
      </c>
      <c r="I12" s="36">
        <f>'[5]вспомогат'!K11</f>
        <v>90.32228629018473</v>
      </c>
      <c r="J12" s="37">
        <f>'[5]вспомогат'!L11</f>
        <v>-73603851.62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53457941</v>
      </c>
      <c r="D13" s="38">
        <f>'[5]вспомогат'!D12</f>
        <v>12311516</v>
      </c>
      <c r="E13" s="33">
        <f>'[5]вспомогат'!G12</f>
        <v>58933703.08</v>
      </c>
      <c r="F13" s="38">
        <f>'[5]вспомогат'!H12</f>
        <v>2946829.710000001</v>
      </c>
      <c r="G13" s="39">
        <f>'[5]вспомогат'!I12</f>
        <v>23.935555215133544</v>
      </c>
      <c r="H13" s="35">
        <f>'[5]вспомогат'!J12</f>
        <v>-9364686.29</v>
      </c>
      <c r="I13" s="36">
        <f>'[5]вспомогат'!K12</f>
        <v>110.24312193393307</v>
      </c>
      <c r="J13" s="37">
        <f>'[5]вспомогат'!L12</f>
        <v>5475762.079999998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114791225</v>
      </c>
      <c r="D14" s="38">
        <f>'[5]вспомогат'!D13</f>
        <v>26348935</v>
      </c>
      <c r="E14" s="33">
        <f>'[5]вспомогат'!G13</f>
        <v>98865768.97</v>
      </c>
      <c r="F14" s="38">
        <f>'[5]вспомогат'!H13</f>
        <v>8079562.849999994</v>
      </c>
      <c r="G14" s="39">
        <f>'[5]вспомогат'!I13</f>
        <v>30.66371695857914</v>
      </c>
      <c r="H14" s="35">
        <f>'[5]вспомогат'!J13</f>
        <v>-18269372.150000006</v>
      </c>
      <c r="I14" s="36">
        <f>'[5]вспомогат'!K13</f>
        <v>86.12659109613998</v>
      </c>
      <c r="J14" s="37">
        <f>'[5]вспомогат'!L13</f>
        <v>-15925456.030000001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75382100</v>
      </c>
      <c r="D15" s="38">
        <f>'[5]вспомогат'!D14</f>
        <v>16493700</v>
      </c>
      <c r="E15" s="33">
        <f>'[5]вспомогат'!G14</f>
        <v>67343530.22</v>
      </c>
      <c r="F15" s="38">
        <f>'[5]вспомогат'!H14</f>
        <v>2854895.8100000024</v>
      </c>
      <c r="G15" s="39">
        <f>'[5]вспомогат'!I14</f>
        <v>17.309007742350126</v>
      </c>
      <c r="H15" s="35">
        <f>'[5]вспомогат'!J14</f>
        <v>-13638804.189999998</v>
      </c>
      <c r="I15" s="36">
        <f>'[5]вспомогат'!K14</f>
        <v>89.33623528662639</v>
      </c>
      <c r="J15" s="37">
        <f>'[5]вспомогат'!L14</f>
        <v>-8038569.780000001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11758860</v>
      </c>
      <c r="D16" s="38">
        <f>'[5]вспомогат'!D15</f>
        <v>2597400</v>
      </c>
      <c r="E16" s="33">
        <f>'[5]вспомогат'!G15</f>
        <v>9831751.03</v>
      </c>
      <c r="F16" s="38">
        <f>'[5]вспомогат'!H15</f>
        <v>280292.5099999998</v>
      </c>
      <c r="G16" s="39">
        <f>'[5]вспомогат'!I15</f>
        <v>10.791272426272418</v>
      </c>
      <c r="H16" s="35">
        <f>'[5]вспомогат'!J15</f>
        <v>-2317107.49</v>
      </c>
      <c r="I16" s="36">
        <f>'[5]вспомогат'!K15</f>
        <v>83.6114302747035</v>
      </c>
      <c r="J16" s="37">
        <f>'[5]вспомогат'!L15</f>
        <v>-1927108.9700000007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1015940126</v>
      </c>
      <c r="D17" s="42">
        <f>SUM(D12:D16)</f>
        <v>212821551</v>
      </c>
      <c r="E17" s="42">
        <f>SUM(E12:E16)</f>
        <v>921920901.6800001</v>
      </c>
      <c r="F17" s="42">
        <f>SUM(F12:F16)</f>
        <v>58236941.97000003</v>
      </c>
      <c r="G17" s="43">
        <f>F17/D17*100</f>
        <v>27.364212738962713</v>
      </c>
      <c r="H17" s="42">
        <f>SUM(H12:H16)</f>
        <v>-154584609.02999997</v>
      </c>
      <c r="I17" s="44">
        <f>E17/C17*100</f>
        <v>90.7455939662334</v>
      </c>
      <c r="J17" s="42">
        <f>SUM(J12:J16)</f>
        <v>-94019224.32000001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8464966</v>
      </c>
      <c r="D18" s="46">
        <f>'[5]вспомогат'!D16</f>
        <v>1918521</v>
      </c>
      <c r="E18" s="45">
        <f>'[5]вспомогат'!G16</f>
        <v>8623998.26</v>
      </c>
      <c r="F18" s="46">
        <f>'[5]вспомогат'!H16</f>
        <v>309536.8799999999</v>
      </c>
      <c r="G18" s="47">
        <f>'[5]вспомогат'!I16</f>
        <v>16.13414083035838</v>
      </c>
      <c r="H18" s="48">
        <f>'[5]вспомогат'!J16</f>
        <v>-1608984.12</v>
      </c>
      <c r="I18" s="49">
        <f>'[5]вспомогат'!K16</f>
        <v>101.87871114898748</v>
      </c>
      <c r="J18" s="50">
        <f>'[5]вспомогат'!L16</f>
        <v>159032.25999999978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32410005</v>
      </c>
      <c r="D19" s="38">
        <f>'[5]вспомогат'!D17</f>
        <v>6479145</v>
      </c>
      <c r="E19" s="33">
        <f>'[5]вспомогат'!G17</f>
        <v>39806895.51</v>
      </c>
      <c r="F19" s="38">
        <f>'[5]вспомогат'!H17</f>
        <v>3641731.759999998</v>
      </c>
      <c r="G19" s="39">
        <f>'[5]вспомогат'!I17</f>
        <v>56.20698039633313</v>
      </c>
      <c r="H19" s="35">
        <f>'[5]вспомогат'!J17</f>
        <v>-2837413.240000002</v>
      </c>
      <c r="I19" s="36">
        <f>'[5]вспомогат'!K17</f>
        <v>122.82286136642064</v>
      </c>
      <c r="J19" s="37">
        <f>'[5]вспомогат'!L17</f>
        <v>7396890.509999998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2808800</v>
      </c>
      <c r="D20" s="38">
        <f>'[5]вспомогат'!D18</f>
        <v>567210</v>
      </c>
      <c r="E20" s="33">
        <f>'[5]вспомогат'!G18</f>
        <v>3316587.4</v>
      </c>
      <c r="F20" s="38">
        <f>'[5]вспомогат'!H18</f>
        <v>84846.58000000007</v>
      </c>
      <c r="G20" s="39">
        <f>'[5]вспомогат'!I18</f>
        <v>14.958583240775033</v>
      </c>
      <c r="H20" s="35">
        <f>'[5]вспомогат'!J18</f>
        <v>-482363.4199999999</v>
      </c>
      <c r="I20" s="36">
        <f>'[5]вспомогат'!K18</f>
        <v>118.07844631159215</v>
      </c>
      <c r="J20" s="37">
        <f>'[5]вспомогат'!L18</f>
        <v>507787.3999999999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5536394</v>
      </c>
      <c r="D21" s="38">
        <f>'[5]вспомогат'!D19</f>
        <v>1153993</v>
      </c>
      <c r="E21" s="33">
        <f>'[5]вспомогат'!G19</f>
        <v>6110270.73</v>
      </c>
      <c r="F21" s="38">
        <f>'[5]вспомогат'!H19</f>
        <v>144276.86000000034</v>
      </c>
      <c r="G21" s="39">
        <f>'[5]вспомогат'!I19</f>
        <v>12.50240339412807</v>
      </c>
      <c r="H21" s="35">
        <f>'[5]вспомогат'!J19</f>
        <v>-1009716.1399999997</v>
      </c>
      <c r="I21" s="36">
        <f>'[5]вспомогат'!K19</f>
        <v>110.36553269149559</v>
      </c>
      <c r="J21" s="37">
        <f>'[5]вспомогат'!L19</f>
        <v>573876.7300000004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13018761</v>
      </c>
      <c r="D22" s="38">
        <f>'[5]вспомогат'!D20</f>
        <v>2893380</v>
      </c>
      <c r="E22" s="33">
        <f>'[5]вспомогат'!G20</f>
        <v>16718352.12</v>
      </c>
      <c r="F22" s="38">
        <f>'[5]вспомогат'!H20</f>
        <v>790375.75</v>
      </c>
      <c r="G22" s="39">
        <f>'[5]вспомогат'!I20</f>
        <v>27.316693624757203</v>
      </c>
      <c r="H22" s="35">
        <f>'[5]вспомогат'!J20</f>
        <v>-2103004.25</v>
      </c>
      <c r="I22" s="36">
        <f>'[5]вспомогат'!K20</f>
        <v>128.41738257580732</v>
      </c>
      <c r="J22" s="37">
        <f>'[5]вспомогат'!L20</f>
        <v>3699591.119999999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10830550</v>
      </c>
      <c r="D23" s="38">
        <f>'[5]вспомогат'!D21</f>
        <v>2219940</v>
      </c>
      <c r="E23" s="33">
        <f>'[5]вспомогат'!G21</f>
        <v>13276454.65</v>
      </c>
      <c r="F23" s="38">
        <f>'[5]вспомогат'!H21</f>
        <v>461739.4399999995</v>
      </c>
      <c r="G23" s="39">
        <f>'[5]вспомогат'!I21</f>
        <v>20.799636026198883</v>
      </c>
      <c r="H23" s="35">
        <f>'[5]вспомогат'!J21</f>
        <v>-1758200.5600000005</v>
      </c>
      <c r="I23" s="36">
        <f>'[5]вспомогат'!K21</f>
        <v>122.58338357701133</v>
      </c>
      <c r="J23" s="37">
        <f>'[5]вспомогат'!L21</f>
        <v>2445904.6500000004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15535279</v>
      </c>
      <c r="D24" s="38">
        <f>'[5]вспомогат'!D22</f>
        <v>4178885</v>
      </c>
      <c r="E24" s="33">
        <f>'[5]вспомогат'!G22</f>
        <v>18825465.16</v>
      </c>
      <c r="F24" s="38">
        <f>'[5]вспомогат'!H22</f>
        <v>636676.5399999991</v>
      </c>
      <c r="G24" s="39">
        <f>'[5]вспомогат'!I22</f>
        <v>15.23556020325994</v>
      </c>
      <c r="H24" s="35">
        <f>'[5]вспомогат'!J22</f>
        <v>-3542208.460000001</v>
      </c>
      <c r="I24" s="36">
        <f>'[5]вспомогат'!K22</f>
        <v>121.17880316150101</v>
      </c>
      <c r="J24" s="37">
        <f>'[5]вспомогат'!L22</f>
        <v>3290186.16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7296996</v>
      </c>
      <c r="D25" s="38">
        <f>'[5]вспомогат'!D23</f>
        <v>1652790</v>
      </c>
      <c r="E25" s="33">
        <f>'[5]вспомогат'!G23</f>
        <v>8373073.69</v>
      </c>
      <c r="F25" s="38">
        <f>'[5]вспомогат'!H23</f>
        <v>422296.10000000056</v>
      </c>
      <c r="G25" s="39">
        <f>'[5]вспомогат'!I23</f>
        <v>25.550499458491434</v>
      </c>
      <c r="H25" s="35">
        <f>'[5]вспомогат'!J23</f>
        <v>-1230493.8999999994</v>
      </c>
      <c r="I25" s="36">
        <f>'[5]вспомогат'!K23</f>
        <v>114.74685870733656</v>
      </c>
      <c r="J25" s="37">
        <f>'[5]вспомогат'!L23</f>
        <v>1076077.6900000004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7494578</v>
      </c>
      <c r="D26" s="38">
        <f>'[5]вспомогат'!D24</f>
        <v>1582591</v>
      </c>
      <c r="E26" s="33">
        <f>'[5]вспомогат'!G24</f>
        <v>8225758.33</v>
      </c>
      <c r="F26" s="38">
        <f>'[5]вспомогат'!H24</f>
        <v>349771.1799999997</v>
      </c>
      <c r="G26" s="39">
        <f>'[5]вспомогат'!I24</f>
        <v>22.101173329053413</v>
      </c>
      <c r="H26" s="35">
        <f>'[5]вспомогат'!J24</f>
        <v>-1232819.8200000003</v>
      </c>
      <c r="I26" s="36">
        <f>'[5]вспомогат'!K24</f>
        <v>109.75612409397834</v>
      </c>
      <c r="J26" s="37">
        <f>'[5]вспомогат'!L24</f>
        <v>731180.3300000001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10331565</v>
      </c>
      <c r="D27" s="38">
        <f>'[5]вспомогат'!D25</f>
        <v>2558985</v>
      </c>
      <c r="E27" s="33">
        <f>'[5]вспомогат'!G25</f>
        <v>12921196.15</v>
      </c>
      <c r="F27" s="38">
        <f>'[5]вспомогат'!H25</f>
        <v>394796.58999999985</v>
      </c>
      <c r="G27" s="39">
        <f>'[5]вспомогат'!I25</f>
        <v>15.427858701789962</v>
      </c>
      <c r="H27" s="35">
        <f>'[5]вспомогат'!J25</f>
        <v>-2164188.41</v>
      </c>
      <c r="I27" s="36">
        <f>'[5]вспомогат'!K25</f>
        <v>125.06523600248364</v>
      </c>
      <c r="J27" s="37">
        <f>'[5]вспомогат'!L25</f>
        <v>2589631.1500000004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7051967</v>
      </c>
      <c r="D28" s="38">
        <f>'[5]вспомогат'!D26</f>
        <v>1489332</v>
      </c>
      <c r="E28" s="33">
        <f>'[5]вспомогат'!G26</f>
        <v>8579552.29</v>
      </c>
      <c r="F28" s="38">
        <f>'[5]вспомогат'!H26</f>
        <v>247118.76999999955</v>
      </c>
      <c r="G28" s="39">
        <f>'[5]вспомогат'!I26</f>
        <v>16.592591175103976</v>
      </c>
      <c r="H28" s="35">
        <f>'[5]вспомогат'!J26</f>
        <v>-1242213.2300000004</v>
      </c>
      <c r="I28" s="36">
        <f>'[5]вспомогат'!K26</f>
        <v>121.66183264896162</v>
      </c>
      <c r="J28" s="37">
        <f>'[5]вспомогат'!L26</f>
        <v>1527585.289999999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5539508</v>
      </c>
      <c r="D29" s="38">
        <f>'[5]вспомогат'!D27</f>
        <v>1208413</v>
      </c>
      <c r="E29" s="33">
        <f>'[5]вспомогат'!G27</f>
        <v>6329215.58</v>
      </c>
      <c r="F29" s="38">
        <f>'[5]вспомогат'!H27</f>
        <v>262210.04000000004</v>
      </c>
      <c r="G29" s="39">
        <f>'[5]вспомогат'!I27</f>
        <v>21.698710622941</v>
      </c>
      <c r="H29" s="35">
        <f>'[5]вспомогат'!J27</f>
        <v>-946202.96</v>
      </c>
      <c r="I29" s="36">
        <f>'[5]вспомогат'!K27</f>
        <v>114.25591550729777</v>
      </c>
      <c r="J29" s="37">
        <f>'[5]вспомогат'!L27</f>
        <v>789707.5800000001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11757783</v>
      </c>
      <c r="D30" s="38">
        <f>'[5]вспомогат'!D28</f>
        <v>2392080</v>
      </c>
      <c r="E30" s="33">
        <f>'[5]вспомогат'!G28</f>
        <v>13143567.25</v>
      </c>
      <c r="F30" s="38">
        <f>'[5]вспомогат'!H28</f>
        <v>371174.27999999933</v>
      </c>
      <c r="G30" s="39">
        <f>'[5]вспомогат'!I28</f>
        <v>15.51680044145678</v>
      </c>
      <c r="H30" s="35">
        <f>'[5]вспомогат'!J28</f>
        <v>-2020905.7200000007</v>
      </c>
      <c r="I30" s="36">
        <f>'[5]вспомогат'!K28</f>
        <v>111.78610159755458</v>
      </c>
      <c r="J30" s="37">
        <f>'[5]вспомогат'!L28</f>
        <v>1385784.25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19998875</v>
      </c>
      <c r="D31" s="38">
        <f>'[5]вспомогат'!D29</f>
        <v>4325727</v>
      </c>
      <c r="E31" s="33">
        <f>'[5]вспомогат'!G29</f>
        <v>23032828.58</v>
      </c>
      <c r="F31" s="38">
        <f>'[5]вспомогат'!H29</f>
        <v>1302867.1599999964</v>
      </c>
      <c r="G31" s="39">
        <f>'[5]вспомогат'!I29</f>
        <v>30.119033401784172</v>
      </c>
      <c r="H31" s="35">
        <f>'[5]вспомогат'!J29</f>
        <v>-3022859.8400000036</v>
      </c>
      <c r="I31" s="36">
        <f>'[5]вспомогат'!K29</f>
        <v>115.17062124744517</v>
      </c>
      <c r="J31" s="37">
        <f>'[5]вспомогат'!L29</f>
        <v>3033953.579999998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8106128</v>
      </c>
      <c r="D32" s="38">
        <f>'[5]вспомогат'!D30</f>
        <v>1850903</v>
      </c>
      <c r="E32" s="33">
        <f>'[5]вспомогат'!G30</f>
        <v>8660479.34</v>
      </c>
      <c r="F32" s="38">
        <f>'[5]вспомогат'!H30</f>
        <v>202897.83999999985</v>
      </c>
      <c r="G32" s="39">
        <f>'[5]вспомогат'!I30</f>
        <v>10.962100120859917</v>
      </c>
      <c r="H32" s="35">
        <f>'[5]вспомогат'!J30</f>
        <v>-1648005.1600000001</v>
      </c>
      <c r="I32" s="36">
        <f>'[5]вспомогат'!K30</f>
        <v>106.83866995438514</v>
      </c>
      <c r="J32" s="37">
        <f>'[5]вспомогат'!L30</f>
        <v>554351.3399999999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10121743</v>
      </c>
      <c r="D33" s="38">
        <f>'[5]вспомогат'!D31</f>
        <v>2271977</v>
      </c>
      <c r="E33" s="33">
        <f>'[5]вспомогат'!G31</f>
        <v>9217726.95</v>
      </c>
      <c r="F33" s="38">
        <f>'[5]вспомогат'!H31</f>
        <v>363163.6199999992</v>
      </c>
      <c r="G33" s="39">
        <f>'[5]вспомогат'!I31</f>
        <v>15.984476075241924</v>
      </c>
      <c r="H33" s="35">
        <f>'[5]вспомогат'!J31</f>
        <v>-1908813.3800000008</v>
      </c>
      <c r="I33" s="36">
        <f>'[5]вспомогат'!K31</f>
        <v>91.06857336725503</v>
      </c>
      <c r="J33" s="37">
        <f>'[5]вспомогат'!L31</f>
        <v>-904016.0500000007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3367848</v>
      </c>
      <c r="D34" s="38">
        <f>'[5]вспомогат'!D32</f>
        <v>701715</v>
      </c>
      <c r="E34" s="33">
        <f>'[5]вспомогат'!G32</f>
        <v>3689236.21</v>
      </c>
      <c r="F34" s="38">
        <f>'[5]вспомогат'!H32</f>
        <v>132578.93999999994</v>
      </c>
      <c r="G34" s="39">
        <f>'[5]вспомогат'!I32</f>
        <v>18.893559351018567</v>
      </c>
      <c r="H34" s="35">
        <f>'[5]вспомогат'!J32</f>
        <v>-569136.06</v>
      </c>
      <c r="I34" s="36">
        <f>'[5]вспомогат'!K32</f>
        <v>109.54283595934258</v>
      </c>
      <c r="J34" s="37">
        <f>'[5]вспомогат'!L32</f>
        <v>321388.20999999996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6894245</v>
      </c>
      <c r="D35" s="38">
        <f>'[5]вспомогат'!D33</f>
        <v>1445098</v>
      </c>
      <c r="E35" s="33">
        <f>'[5]вспомогат'!G33</f>
        <v>7598526.68</v>
      </c>
      <c r="F35" s="38">
        <f>'[5]вспомогат'!H33</f>
        <v>254251.13999999966</v>
      </c>
      <c r="G35" s="39">
        <f>'[5]вспомогат'!I33</f>
        <v>17.594041372972605</v>
      </c>
      <c r="H35" s="35">
        <f>'[5]вспомогат'!J33</f>
        <v>-1190846.8600000003</v>
      </c>
      <c r="I35" s="36">
        <f>'[5]вспомогат'!K33</f>
        <v>110.21550118976045</v>
      </c>
      <c r="J35" s="37">
        <f>'[5]вспомогат'!L33</f>
        <v>704281.6799999997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6027485</v>
      </c>
      <c r="D36" s="38">
        <f>'[5]вспомогат'!D34</f>
        <v>1274140</v>
      </c>
      <c r="E36" s="33">
        <f>'[5]вспомогат'!G34</f>
        <v>6493688.66</v>
      </c>
      <c r="F36" s="38">
        <f>'[5]вспомогат'!H34</f>
        <v>176427.98000000045</v>
      </c>
      <c r="G36" s="39">
        <f>'[5]вспомогат'!I34</f>
        <v>13.846828448993081</v>
      </c>
      <c r="H36" s="35">
        <f>'[5]вспомогат'!J34</f>
        <v>-1097712.0199999996</v>
      </c>
      <c r="I36" s="36">
        <f>'[5]вспомогат'!K34</f>
        <v>107.73462994930722</v>
      </c>
      <c r="J36" s="37">
        <f>'[5]вспомогат'!L34</f>
        <v>466203.66000000015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14666005</v>
      </c>
      <c r="D37" s="38">
        <f>'[5]вспомогат'!D35</f>
        <v>3580492</v>
      </c>
      <c r="E37" s="33">
        <f>'[5]вспомогат'!G35</f>
        <v>15500470.69</v>
      </c>
      <c r="F37" s="38">
        <f>'[5]вспомогат'!H35</f>
        <v>299999.13999999873</v>
      </c>
      <c r="G37" s="39">
        <f>'[5]вспомогат'!I35</f>
        <v>8.378712757911448</v>
      </c>
      <c r="H37" s="35">
        <f>'[5]вспомогат'!J35</f>
        <v>-3280492.8600000013</v>
      </c>
      <c r="I37" s="36">
        <f>'[5]вспомогат'!K35</f>
        <v>105.68979548281894</v>
      </c>
      <c r="J37" s="37">
        <f>'[5]вспомогат'!L35</f>
        <v>834465.6899999995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207259481</v>
      </c>
      <c r="D38" s="42">
        <f>SUM(D18:D37)</f>
        <v>45745317</v>
      </c>
      <c r="E38" s="42">
        <f>SUM(E18:E37)</f>
        <v>238443344.23</v>
      </c>
      <c r="F38" s="42">
        <f>SUM(F18:F37)</f>
        <v>10848736.58999999</v>
      </c>
      <c r="G38" s="43">
        <f>F38/D38*100</f>
        <v>23.715512978082522</v>
      </c>
      <c r="H38" s="42">
        <f>SUM(H18:H37)</f>
        <v>-34896580.410000004</v>
      </c>
      <c r="I38" s="44">
        <f>E38/C38*100</f>
        <v>115.0458078344797</v>
      </c>
      <c r="J38" s="42">
        <f>SUM(J18:J37)</f>
        <v>31183863.229999997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1567519857</v>
      </c>
      <c r="D39" s="53">
        <f>'[5]вспомогат'!D36</f>
        <v>362428938</v>
      </c>
      <c r="E39" s="53">
        <f>'[5]вспомогат'!G36</f>
        <v>1496104796.0400002</v>
      </c>
      <c r="F39" s="53">
        <f>'[5]вспомогат'!H36</f>
        <v>86503210.92000006</v>
      </c>
      <c r="G39" s="54">
        <f>'[5]вспомогат'!I36</f>
        <v>23.86763358283495</v>
      </c>
      <c r="H39" s="53">
        <f>'[5]вспомогат'!J36</f>
        <v>-275925727.08</v>
      </c>
      <c r="I39" s="54">
        <f>'[5]вспомогат'!K36</f>
        <v>95.44407296398289</v>
      </c>
      <c r="J39" s="53">
        <f>'[5]вспомогат'!L36</f>
        <v>-71415060.96000001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01.01.2015 - 07.05.2015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2015-05-08T06:11:23Z</dcterms:created>
  <dcterms:modified xsi:type="dcterms:W3CDTF">2015-05-08T06:11:42Z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