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040" windowHeight="997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<sst xmlns="http://schemas.openxmlformats.org/spreadsheetml/2006/main" count="47" uniqueCount="42">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</sst>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  <numFmt numFmtId="226" formatCode="#,##0.00_);\-#,##0.00"/>
    <numFmt numFmtId="227" formatCode="#,##0_);\-#,##0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0605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06.05.2015</v>
          </cell>
        </row>
        <row r="6">
          <cell r="G6" t="str">
            <v>Фактично надійшло на 06.05.2015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819488400</v>
          </cell>
          <cell r="C10">
            <v>344320250</v>
          </cell>
          <cell r="D10">
            <v>103862070</v>
          </cell>
          <cell r="G10">
            <v>327218296.34</v>
          </cell>
          <cell r="H10">
            <v>8895278.569999993</v>
          </cell>
          <cell r="I10">
            <v>8.564511154071926</v>
          </cell>
          <cell r="J10">
            <v>-94966791.43</v>
          </cell>
          <cell r="K10">
            <v>95.0331258007625</v>
          </cell>
          <cell r="L10">
            <v>-17101953.660000026</v>
          </cell>
        </row>
        <row r="11">
          <cell r="B11">
            <v>1799062500</v>
          </cell>
          <cell r="C11">
            <v>760550000</v>
          </cell>
          <cell r="D11">
            <v>155070000</v>
          </cell>
          <cell r="G11">
            <v>665239066.61</v>
          </cell>
          <cell r="H11">
            <v>22368279.320000052</v>
          </cell>
          <cell r="I11">
            <v>14.424633597730091</v>
          </cell>
          <cell r="J11">
            <v>-132701720.67999995</v>
          </cell>
          <cell r="K11">
            <v>87.46815680888831</v>
          </cell>
          <cell r="L11">
            <v>-95310933.38999999</v>
          </cell>
        </row>
        <row r="12">
          <cell r="B12">
            <v>146711940</v>
          </cell>
          <cell r="C12">
            <v>53457941</v>
          </cell>
          <cell r="D12">
            <v>12311516</v>
          </cell>
          <cell r="G12">
            <v>58210378.66</v>
          </cell>
          <cell r="H12">
            <v>2223505.289999999</v>
          </cell>
          <cell r="I12">
            <v>18.06036957593199</v>
          </cell>
          <cell r="J12">
            <v>-10088010.71</v>
          </cell>
          <cell r="K12">
            <v>108.89004995534712</v>
          </cell>
          <cell r="L12">
            <v>4752437.659999996</v>
          </cell>
        </row>
        <row r="13">
          <cell r="B13">
            <v>268906656</v>
          </cell>
          <cell r="C13">
            <v>114791225</v>
          </cell>
          <cell r="D13">
            <v>26348935</v>
          </cell>
          <cell r="G13">
            <v>97044530.27</v>
          </cell>
          <cell r="H13">
            <v>6258324.149999991</v>
          </cell>
          <cell r="I13">
            <v>23.75171577143437</v>
          </cell>
          <cell r="J13">
            <v>-20090610.85000001</v>
          </cell>
          <cell r="K13">
            <v>84.54002496270947</v>
          </cell>
          <cell r="L13">
            <v>-17746694.730000004</v>
          </cell>
        </row>
        <row r="14">
          <cell r="B14">
            <v>198030600</v>
          </cell>
          <cell r="C14">
            <v>75382100</v>
          </cell>
          <cell r="D14">
            <v>16493700</v>
          </cell>
          <cell r="G14">
            <v>66007910.93</v>
          </cell>
          <cell r="H14">
            <v>1519276.5200000033</v>
          </cell>
          <cell r="I14">
            <v>9.211253508915545</v>
          </cell>
          <cell r="J14">
            <v>-14974423.479999997</v>
          </cell>
          <cell r="K14">
            <v>87.56443629190484</v>
          </cell>
          <cell r="L14">
            <v>-9374189.07</v>
          </cell>
        </row>
        <row r="15">
          <cell r="B15">
            <v>30000000</v>
          </cell>
          <cell r="C15">
            <v>11758860</v>
          </cell>
          <cell r="D15">
            <v>2597400</v>
          </cell>
          <cell r="G15">
            <v>9736664.92</v>
          </cell>
          <cell r="H15">
            <v>185206.40000000037</v>
          </cell>
          <cell r="I15">
            <v>7.130453530453545</v>
          </cell>
          <cell r="J15">
            <v>-2412193.5999999996</v>
          </cell>
          <cell r="K15">
            <v>82.80279652959555</v>
          </cell>
          <cell r="L15">
            <v>-2022195.08</v>
          </cell>
        </row>
        <row r="16">
          <cell r="B16">
            <v>29488489</v>
          </cell>
          <cell r="C16">
            <v>8464966</v>
          </cell>
          <cell r="D16">
            <v>1918521</v>
          </cell>
          <cell r="G16">
            <v>8428170.82</v>
          </cell>
          <cell r="H16">
            <v>113709.44000000041</v>
          </cell>
          <cell r="I16">
            <v>5.926932256670655</v>
          </cell>
          <cell r="J16">
            <v>-1804811.5599999996</v>
          </cell>
          <cell r="K16">
            <v>99.56532394814108</v>
          </cell>
          <cell r="L16">
            <v>-36795.1799999997</v>
          </cell>
        </row>
        <row r="17">
          <cell r="B17">
            <v>87319880</v>
          </cell>
          <cell r="C17">
            <v>32410005</v>
          </cell>
          <cell r="D17">
            <v>6479145</v>
          </cell>
          <cell r="G17">
            <v>36676122.67</v>
          </cell>
          <cell r="H17">
            <v>510958.9200000018</v>
          </cell>
          <cell r="I17">
            <v>7.886209059991739</v>
          </cell>
          <cell r="J17">
            <v>-5968186.079999998</v>
          </cell>
          <cell r="K17">
            <v>113.16296517078601</v>
          </cell>
          <cell r="L17">
            <v>4266117.670000002</v>
          </cell>
        </row>
        <row r="18">
          <cell r="B18">
            <v>8742979</v>
          </cell>
          <cell r="C18">
            <v>2808800</v>
          </cell>
          <cell r="D18">
            <v>567210</v>
          </cell>
          <cell r="G18">
            <v>3270760.19</v>
          </cell>
          <cell r="H18">
            <v>39019.37000000011</v>
          </cell>
          <cell r="I18">
            <v>6.879175261367061</v>
          </cell>
          <cell r="J18">
            <v>-528190.6299999999</v>
          </cell>
          <cell r="K18">
            <v>116.44688799487326</v>
          </cell>
          <cell r="L18">
            <v>461960.18999999994</v>
          </cell>
        </row>
        <row r="19">
          <cell r="B19">
            <v>20371956</v>
          </cell>
          <cell r="C19">
            <v>5536394</v>
          </cell>
          <cell r="D19">
            <v>1153993</v>
          </cell>
          <cell r="G19">
            <v>6037629.4</v>
          </cell>
          <cell r="H19">
            <v>71635.53000000026</v>
          </cell>
          <cell r="I19">
            <v>6.207622576566778</v>
          </cell>
          <cell r="J19">
            <v>-1082357.4699999997</v>
          </cell>
          <cell r="K19">
            <v>109.05346331926522</v>
          </cell>
          <cell r="L19">
            <v>501235.4000000004</v>
          </cell>
        </row>
        <row r="20">
          <cell r="B20">
            <v>40347468</v>
          </cell>
          <cell r="C20">
            <v>13018761</v>
          </cell>
          <cell r="D20">
            <v>2893380</v>
          </cell>
          <cell r="G20">
            <v>16220460.93</v>
          </cell>
          <cell r="H20">
            <v>292484.5600000005</v>
          </cell>
          <cell r="I20">
            <v>10.108750319695323</v>
          </cell>
          <cell r="J20">
            <v>-2600895.4399999995</v>
          </cell>
          <cell r="K20">
            <v>124.59296956138914</v>
          </cell>
          <cell r="L20">
            <v>3201699.9299999997</v>
          </cell>
        </row>
        <row r="21">
          <cell r="B21">
            <v>31549680</v>
          </cell>
          <cell r="C21">
            <v>10830550</v>
          </cell>
          <cell r="D21">
            <v>2219940</v>
          </cell>
          <cell r="G21">
            <v>13007571.4</v>
          </cell>
          <cell r="H21">
            <v>192856.18999999948</v>
          </cell>
          <cell r="I21">
            <v>8.68745056172687</v>
          </cell>
          <cell r="J21">
            <v>-2027083.8100000005</v>
          </cell>
          <cell r="K21">
            <v>120.10074649948525</v>
          </cell>
          <cell r="L21">
            <v>2177021.4000000004</v>
          </cell>
        </row>
        <row r="22">
          <cell r="B22">
            <v>41928488</v>
          </cell>
          <cell r="C22">
            <v>15535279</v>
          </cell>
          <cell r="D22">
            <v>4178885</v>
          </cell>
          <cell r="G22">
            <v>18521486.25</v>
          </cell>
          <cell r="H22">
            <v>332697.62999999896</v>
          </cell>
          <cell r="I22">
            <v>7.961397119087961</v>
          </cell>
          <cell r="J22">
            <v>-3846187.370000001</v>
          </cell>
          <cell r="K22">
            <v>119.22210248042535</v>
          </cell>
          <cell r="L22">
            <v>2986207.25</v>
          </cell>
        </row>
        <row r="23">
          <cell r="B23">
            <v>22320700</v>
          </cell>
          <cell r="C23">
            <v>7296996</v>
          </cell>
          <cell r="D23">
            <v>1652790</v>
          </cell>
          <cell r="G23">
            <v>8197787.02</v>
          </cell>
          <cell r="H23">
            <v>247009.4299999997</v>
          </cell>
          <cell r="I23">
            <v>14.944997852116707</v>
          </cell>
          <cell r="J23">
            <v>-1405780.5700000003</v>
          </cell>
          <cell r="K23">
            <v>112.34468293527911</v>
          </cell>
          <cell r="L23">
            <v>900791.0199999996</v>
          </cell>
        </row>
        <row r="24">
          <cell r="B24">
            <v>25837284</v>
          </cell>
          <cell r="C24">
            <v>7494578</v>
          </cell>
          <cell r="D24">
            <v>1582591</v>
          </cell>
          <cell r="G24">
            <v>8028776.7</v>
          </cell>
          <cell r="H24">
            <v>152789.5499999998</v>
          </cell>
          <cell r="I24">
            <v>9.654392701588712</v>
          </cell>
          <cell r="J24">
            <v>-1429801.4500000002</v>
          </cell>
          <cell r="K24">
            <v>107.1278022591799</v>
          </cell>
          <cell r="L24">
            <v>534198.7000000002</v>
          </cell>
        </row>
        <row r="25">
          <cell r="B25">
            <v>33043630</v>
          </cell>
          <cell r="C25">
            <v>10331565</v>
          </cell>
          <cell r="D25">
            <v>2558985</v>
          </cell>
          <cell r="G25">
            <v>12724323.84</v>
          </cell>
          <cell r="H25">
            <v>197924.27999999933</v>
          </cell>
          <cell r="I25">
            <v>7.73448378947119</v>
          </cell>
          <cell r="J25">
            <v>-2361060.7200000007</v>
          </cell>
          <cell r="K25">
            <v>123.15969400570002</v>
          </cell>
          <cell r="L25">
            <v>2392758.84</v>
          </cell>
        </row>
        <row r="26">
          <cell r="B26">
            <v>22284310</v>
          </cell>
          <cell r="C26">
            <v>7051967</v>
          </cell>
          <cell r="D26">
            <v>1489332</v>
          </cell>
          <cell r="G26">
            <v>8414543.04</v>
          </cell>
          <cell r="H26">
            <v>82109.51999999955</v>
          </cell>
          <cell r="I26">
            <v>5.513177719944213</v>
          </cell>
          <cell r="J26">
            <v>-1407222.4800000004</v>
          </cell>
          <cell r="K26">
            <v>119.32192876115273</v>
          </cell>
          <cell r="L26">
            <v>1362576.039999999</v>
          </cell>
        </row>
        <row r="27">
          <cell r="B27">
            <v>17697150</v>
          </cell>
          <cell r="C27">
            <v>5539508</v>
          </cell>
          <cell r="D27">
            <v>1208413</v>
          </cell>
          <cell r="G27">
            <v>6193790.71</v>
          </cell>
          <cell r="H27">
            <v>126785.16999999993</v>
          </cell>
          <cell r="I27">
            <v>10.491874052993465</v>
          </cell>
          <cell r="J27">
            <v>-1081627.83</v>
          </cell>
          <cell r="K27">
            <v>111.81120615765876</v>
          </cell>
          <cell r="L27">
            <v>654282.71</v>
          </cell>
        </row>
        <row r="28">
          <cell r="B28">
            <v>31695399</v>
          </cell>
          <cell r="C28">
            <v>11757783</v>
          </cell>
          <cell r="D28">
            <v>2392080</v>
          </cell>
          <cell r="G28">
            <v>12929166.23</v>
          </cell>
          <cell r="H28">
            <v>156773.25999999978</v>
          </cell>
          <cell r="I28">
            <v>6.553846861308978</v>
          </cell>
          <cell r="J28">
            <v>-2235306.74</v>
          </cell>
          <cell r="K28">
            <v>109.96261990887228</v>
          </cell>
          <cell r="L28">
            <v>1171383.2300000004</v>
          </cell>
        </row>
        <row r="29">
          <cell r="B29">
            <v>58735651</v>
          </cell>
          <cell r="C29">
            <v>19998875</v>
          </cell>
          <cell r="D29">
            <v>4325727</v>
          </cell>
          <cell r="G29">
            <v>22232921.43</v>
          </cell>
          <cell r="H29">
            <v>502960.0099999979</v>
          </cell>
          <cell r="I29">
            <v>11.62717873781674</v>
          </cell>
          <cell r="J29">
            <v>-3822766.990000002</v>
          </cell>
          <cell r="K29">
            <v>111.17086051090375</v>
          </cell>
          <cell r="L29">
            <v>2234046.4299999997</v>
          </cell>
        </row>
        <row r="30">
          <cell r="B30">
            <v>26394087</v>
          </cell>
          <cell r="C30">
            <v>8106128</v>
          </cell>
          <cell r="D30">
            <v>1850903</v>
          </cell>
          <cell r="G30">
            <v>8560541.1</v>
          </cell>
          <cell r="H30">
            <v>102959.59999999963</v>
          </cell>
          <cell r="I30">
            <v>5.562668600137318</v>
          </cell>
          <cell r="J30">
            <v>-1747943.4000000004</v>
          </cell>
          <cell r="K30">
            <v>105.60579724376421</v>
          </cell>
          <cell r="L30">
            <v>454413.0999999996</v>
          </cell>
        </row>
        <row r="31">
          <cell r="B31">
            <v>28801924</v>
          </cell>
          <cell r="C31">
            <v>10121743</v>
          </cell>
          <cell r="D31">
            <v>2271977</v>
          </cell>
          <cell r="G31">
            <v>9097134.38</v>
          </cell>
          <cell r="H31">
            <v>242571.05000000075</v>
          </cell>
          <cell r="I31">
            <v>10.676650775954192</v>
          </cell>
          <cell r="J31">
            <v>-2029405.9499999993</v>
          </cell>
          <cell r="K31">
            <v>89.87715238373471</v>
          </cell>
          <cell r="L31">
            <v>-1024608.6199999992</v>
          </cell>
        </row>
        <row r="32">
          <cell r="B32">
            <v>12498571</v>
          </cell>
          <cell r="C32">
            <v>3367848</v>
          </cell>
          <cell r="D32">
            <v>701715</v>
          </cell>
          <cell r="G32">
            <v>3612810.53</v>
          </cell>
          <cell r="H32">
            <v>56153.25999999978</v>
          </cell>
          <cell r="I32">
            <v>8.002288678452047</v>
          </cell>
          <cell r="J32">
            <v>-645561.7400000002</v>
          </cell>
          <cell r="K32">
            <v>107.27356252419942</v>
          </cell>
          <cell r="L32">
            <v>244962.5299999998</v>
          </cell>
        </row>
        <row r="33">
          <cell r="B33">
            <v>24220261</v>
          </cell>
          <cell r="C33">
            <v>6894245</v>
          </cell>
          <cell r="D33">
            <v>1445098</v>
          </cell>
          <cell r="G33">
            <v>7425036.41</v>
          </cell>
          <cell r="H33">
            <v>80760.87000000011</v>
          </cell>
          <cell r="I33">
            <v>5.588608523435788</v>
          </cell>
          <cell r="J33">
            <v>-1364337.13</v>
          </cell>
          <cell r="K33">
            <v>107.6990505849444</v>
          </cell>
          <cell r="L33">
            <v>530791.4100000001</v>
          </cell>
        </row>
        <row r="34">
          <cell r="B34">
            <v>19306060</v>
          </cell>
          <cell r="C34">
            <v>6027485</v>
          </cell>
          <cell r="D34">
            <v>1274140</v>
          </cell>
          <cell r="G34">
            <v>6419465.07</v>
          </cell>
          <cell r="H34">
            <v>102204.3900000006</v>
          </cell>
          <cell r="I34">
            <v>8.021441128918376</v>
          </cell>
          <cell r="J34">
            <v>-1171935.6099999994</v>
          </cell>
          <cell r="K34">
            <v>106.50321104075746</v>
          </cell>
          <cell r="L34">
            <v>391980.0700000003</v>
          </cell>
        </row>
        <row r="35">
          <cell r="B35">
            <v>45725508</v>
          </cell>
          <cell r="C35">
            <v>14666005</v>
          </cell>
          <cell r="D35">
            <v>3580492</v>
          </cell>
          <cell r="G35">
            <v>15317928.44</v>
          </cell>
          <cell r="H35">
            <v>117456.88999999873</v>
          </cell>
          <cell r="I35">
            <v>3.280467879833239</v>
          </cell>
          <cell r="J35">
            <v>-3463035.1100000013</v>
          </cell>
          <cell r="K35">
            <v>104.44513308157197</v>
          </cell>
          <cell r="L35">
            <v>651923.4399999995</v>
          </cell>
        </row>
        <row r="36">
          <cell r="B36">
            <v>3890509571</v>
          </cell>
          <cell r="C36">
            <v>1567519857</v>
          </cell>
          <cell r="D36">
            <v>362428938</v>
          </cell>
          <cell r="G36">
            <v>1454773274.2900007</v>
          </cell>
          <cell r="H36">
            <v>45171689.17000003</v>
          </cell>
          <cell r="I36">
            <v>12.46359891107813</v>
          </cell>
          <cell r="J36">
            <v>-317257248.83000004</v>
          </cell>
          <cell r="K36">
            <v>92.8073266691639</v>
          </cell>
          <cell r="L36">
            <v>-112746582.71000007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6" sqref="E6:F7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06.05.2015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06.05.2015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20" t="s">
        <v>10</v>
      </c>
      <c r="F8" s="21" t="str">
        <f>'[5]вспомогат'!H8</f>
        <v>за травень</v>
      </c>
      <c r="G8" s="22" t="str">
        <f>'[5]вспомогат'!I8</f>
        <v>за травень</v>
      </c>
      <c r="H8" s="23"/>
      <c r="I8" s="22" t="str">
        <f>'[5]вспомогат'!K8</f>
        <v>за 5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819488400</v>
      </c>
      <c r="C10" s="33">
        <f>'[5]вспомогат'!C10</f>
        <v>344320250</v>
      </c>
      <c r="D10" s="33">
        <f>'[5]вспомогат'!D10</f>
        <v>103862070</v>
      </c>
      <c r="E10" s="33">
        <f>'[5]вспомогат'!G10</f>
        <v>327218296.34</v>
      </c>
      <c r="F10" s="33">
        <f>'[5]вспомогат'!H10</f>
        <v>8895278.569999993</v>
      </c>
      <c r="G10" s="34">
        <f>'[5]вспомогат'!I10</f>
        <v>8.564511154071926</v>
      </c>
      <c r="H10" s="35">
        <f>'[5]вспомогат'!J10</f>
        <v>-94966791.43</v>
      </c>
      <c r="I10" s="36">
        <f>'[5]вспомогат'!K10</f>
        <v>95.0331258007625</v>
      </c>
      <c r="J10" s="37">
        <f>'[5]вспомогат'!L10</f>
        <v>-17101953.660000026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1799062500</v>
      </c>
      <c r="C12" s="33">
        <f>'[5]вспомогат'!C11</f>
        <v>760550000</v>
      </c>
      <c r="D12" s="38">
        <f>'[5]вспомогат'!D11</f>
        <v>155070000</v>
      </c>
      <c r="E12" s="33">
        <f>'[5]вспомогат'!G11</f>
        <v>665239066.61</v>
      </c>
      <c r="F12" s="38">
        <f>'[5]вспомогат'!H11</f>
        <v>22368279.320000052</v>
      </c>
      <c r="G12" s="39">
        <f>'[5]вспомогат'!I11</f>
        <v>14.424633597730091</v>
      </c>
      <c r="H12" s="35">
        <f>'[5]вспомогат'!J11</f>
        <v>-132701720.67999995</v>
      </c>
      <c r="I12" s="36">
        <f>'[5]вспомогат'!K11</f>
        <v>87.46815680888831</v>
      </c>
      <c r="J12" s="37">
        <f>'[5]вспомогат'!L11</f>
        <v>-95310933.38999999</v>
      </c>
    </row>
    <row r="13" spans="1:10" ht="12.75">
      <c r="A13" s="32" t="s">
        <v>15</v>
      </c>
      <c r="B13" s="33">
        <f>'[5]вспомогат'!B12</f>
        <v>146711940</v>
      </c>
      <c r="C13" s="33">
        <f>'[5]вспомогат'!C12</f>
        <v>53457941</v>
      </c>
      <c r="D13" s="38">
        <f>'[5]вспомогат'!D12</f>
        <v>12311516</v>
      </c>
      <c r="E13" s="33">
        <f>'[5]вспомогат'!G12</f>
        <v>58210378.66</v>
      </c>
      <c r="F13" s="38">
        <f>'[5]вспомогат'!H12</f>
        <v>2223505.289999999</v>
      </c>
      <c r="G13" s="39">
        <f>'[5]вспомогат'!I12</f>
        <v>18.06036957593199</v>
      </c>
      <c r="H13" s="35">
        <f>'[5]вспомогат'!J12</f>
        <v>-10088010.71</v>
      </c>
      <c r="I13" s="36">
        <f>'[5]вспомогат'!K12</f>
        <v>108.89004995534712</v>
      </c>
      <c r="J13" s="37">
        <f>'[5]вспомогат'!L12</f>
        <v>4752437.659999996</v>
      </c>
    </row>
    <row r="14" spans="1:10" ht="12.75">
      <c r="A14" s="40" t="s">
        <v>16</v>
      </c>
      <c r="B14" s="33">
        <f>'[5]вспомогат'!B13</f>
        <v>268906656</v>
      </c>
      <c r="C14" s="33">
        <f>'[5]вспомогат'!C13</f>
        <v>114791225</v>
      </c>
      <c r="D14" s="38">
        <f>'[5]вспомогат'!D13</f>
        <v>26348935</v>
      </c>
      <c r="E14" s="33">
        <f>'[5]вспомогат'!G13</f>
        <v>97044530.27</v>
      </c>
      <c r="F14" s="38">
        <f>'[5]вспомогат'!H13</f>
        <v>6258324.149999991</v>
      </c>
      <c r="G14" s="39">
        <f>'[5]вспомогат'!I13</f>
        <v>23.75171577143437</v>
      </c>
      <c r="H14" s="35">
        <f>'[5]вспомогат'!J13</f>
        <v>-20090610.85000001</v>
      </c>
      <c r="I14" s="36">
        <f>'[5]вспомогат'!K13</f>
        <v>84.54002496270947</v>
      </c>
      <c r="J14" s="37">
        <f>'[5]вспомогат'!L13</f>
        <v>-17746694.730000004</v>
      </c>
    </row>
    <row r="15" spans="1:10" ht="12.75">
      <c r="A15" s="32" t="s">
        <v>17</v>
      </c>
      <c r="B15" s="33">
        <f>'[5]вспомогат'!B14</f>
        <v>198030600</v>
      </c>
      <c r="C15" s="33">
        <f>'[5]вспомогат'!C14</f>
        <v>75382100</v>
      </c>
      <c r="D15" s="38">
        <f>'[5]вспомогат'!D14</f>
        <v>16493700</v>
      </c>
      <c r="E15" s="33">
        <f>'[5]вспомогат'!G14</f>
        <v>66007910.93</v>
      </c>
      <c r="F15" s="38">
        <f>'[5]вспомогат'!H14</f>
        <v>1519276.5200000033</v>
      </c>
      <c r="G15" s="39">
        <f>'[5]вспомогат'!I14</f>
        <v>9.211253508915545</v>
      </c>
      <c r="H15" s="35">
        <f>'[5]вспомогат'!J14</f>
        <v>-14974423.479999997</v>
      </c>
      <c r="I15" s="36">
        <f>'[5]вспомогат'!K14</f>
        <v>87.56443629190484</v>
      </c>
      <c r="J15" s="37">
        <f>'[5]вспомогат'!L14</f>
        <v>-9374189.07</v>
      </c>
    </row>
    <row r="16" spans="1:10" ht="12.75">
      <c r="A16" s="32" t="s">
        <v>18</v>
      </c>
      <c r="B16" s="33">
        <f>'[5]вспомогат'!B15</f>
        <v>30000000</v>
      </c>
      <c r="C16" s="33">
        <f>'[5]вспомогат'!C15</f>
        <v>11758860</v>
      </c>
      <c r="D16" s="38">
        <f>'[5]вспомогат'!D15</f>
        <v>2597400</v>
      </c>
      <c r="E16" s="33">
        <f>'[5]вспомогат'!G15</f>
        <v>9736664.92</v>
      </c>
      <c r="F16" s="38">
        <f>'[5]вспомогат'!H15</f>
        <v>185206.40000000037</v>
      </c>
      <c r="G16" s="39">
        <f>'[5]вспомогат'!I15</f>
        <v>7.130453530453545</v>
      </c>
      <c r="H16" s="35">
        <f>'[5]вспомогат'!J15</f>
        <v>-2412193.5999999996</v>
      </c>
      <c r="I16" s="36">
        <f>'[5]вспомогат'!K15</f>
        <v>82.80279652959555</v>
      </c>
      <c r="J16" s="37">
        <f>'[5]вспомогат'!L15</f>
        <v>-2022195.08</v>
      </c>
    </row>
    <row r="17" spans="1:10" ht="20.25" customHeight="1">
      <c r="A17" s="41" t="s">
        <v>19</v>
      </c>
      <c r="B17" s="42">
        <f>SUM(B12:B16)</f>
        <v>2442711696</v>
      </c>
      <c r="C17" s="42">
        <f>SUM(C12:C16)</f>
        <v>1015940126</v>
      </c>
      <c r="D17" s="42">
        <f>SUM(D12:D16)</f>
        <v>212821551</v>
      </c>
      <c r="E17" s="42">
        <f>SUM(E12:E16)</f>
        <v>896238551.3899999</v>
      </c>
      <c r="F17" s="42">
        <f>SUM(F12:F16)</f>
        <v>32554591.680000044</v>
      </c>
      <c r="G17" s="43">
        <f>F17/D17*100</f>
        <v>15.296661229576344</v>
      </c>
      <c r="H17" s="42">
        <f>SUM(H12:H16)</f>
        <v>-180266959.31999993</v>
      </c>
      <c r="I17" s="44">
        <f>E17/C17*100</f>
        <v>88.21765460910636</v>
      </c>
      <c r="J17" s="42">
        <f>SUM(J12:J16)</f>
        <v>-119701574.61</v>
      </c>
    </row>
    <row r="18" spans="1:10" ht="20.25" customHeight="1">
      <c r="A18" s="32" t="s">
        <v>20</v>
      </c>
      <c r="B18" s="45">
        <f>'[5]вспомогат'!B16</f>
        <v>29488489</v>
      </c>
      <c r="C18" s="45">
        <f>'[5]вспомогат'!C16</f>
        <v>8464966</v>
      </c>
      <c r="D18" s="46">
        <f>'[5]вспомогат'!D16</f>
        <v>1918521</v>
      </c>
      <c r="E18" s="45">
        <f>'[5]вспомогат'!G16</f>
        <v>8428170.82</v>
      </c>
      <c r="F18" s="46">
        <f>'[5]вспомогат'!H16</f>
        <v>113709.44000000041</v>
      </c>
      <c r="G18" s="47">
        <f>'[5]вспомогат'!I16</f>
        <v>5.926932256670655</v>
      </c>
      <c r="H18" s="48">
        <f>'[5]вспомогат'!J16</f>
        <v>-1804811.5599999996</v>
      </c>
      <c r="I18" s="49">
        <f>'[5]вспомогат'!K16</f>
        <v>99.56532394814108</v>
      </c>
      <c r="J18" s="50">
        <f>'[5]вспомогат'!L16</f>
        <v>-36795.1799999997</v>
      </c>
    </row>
    <row r="19" spans="1:10" ht="12.75">
      <c r="A19" s="32" t="s">
        <v>21</v>
      </c>
      <c r="B19" s="33">
        <f>'[5]вспомогат'!B17</f>
        <v>87319880</v>
      </c>
      <c r="C19" s="33">
        <f>'[5]вспомогат'!C17</f>
        <v>32410005</v>
      </c>
      <c r="D19" s="38">
        <f>'[5]вспомогат'!D17</f>
        <v>6479145</v>
      </c>
      <c r="E19" s="33">
        <f>'[5]вспомогат'!G17</f>
        <v>36676122.67</v>
      </c>
      <c r="F19" s="38">
        <f>'[5]вспомогат'!H17</f>
        <v>510958.9200000018</v>
      </c>
      <c r="G19" s="39">
        <f>'[5]вспомогат'!I17</f>
        <v>7.886209059991739</v>
      </c>
      <c r="H19" s="35">
        <f>'[5]вспомогат'!J17</f>
        <v>-5968186.079999998</v>
      </c>
      <c r="I19" s="36">
        <f>'[5]вспомогат'!K17</f>
        <v>113.16296517078601</v>
      </c>
      <c r="J19" s="37">
        <f>'[5]вспомогат'!L17</f>
        <v>4266117.670000002</v>
      </c>
    </row>
    <row r="20" spans="1:10" ht="12.75">
      <c r="A20" s="32" t="s">
        <v>22</v>
      </c>
      <c r="B20" s="33">
        <f>'[5]вспомогат'!B18</f>
        <v>8742979</v>
      </c>
      <c r="C20" s="33">
        <f>'[5]вспомогат'!C18</f>
        <v>2808800</v>
      </c>
      <c r="D20" s="38">
        <f>'[5]вспомогат'!D18</f>
        <v>567210</v>
      </c>
      <c r="E20" s="33">
        <f>'[5]вспомогат'!G18</f>
        <v>3270760.19</v>
      </c>
      <c r="F20" s="38">
        <f>'[5]вспомогат'!H18</f>
        <v>39019.37000000011</v>
      </c>
      <c r="G20" s="39">
        <f>'[5]вспомогат'!I18</f>
        <v>6.879175261367061</v>
      </c>
      <c r="H20" s="35">
        <f>'[5]вспомогат'!J18</f>
        <v>-528190.6299999999</v>
      </c>
      <c r="I20" s="36">
        <f>'[5]вспомогат'!K18</f>
        <v>116.44688799487326</v>
      </c>
      <c r="J20" s="37">
        <f>'[5]вспомогат'!L18</f>
        <v>461960.18999999994</v>
      </c>
    </row>
    <row r="21" spans="1:10" ht="12.75">
      <c r="A21" s="32" t="s">
        <v>23</v>
      </c>
      <c r="B21" s="33">
        <f>'[5]вспомогат'!B19</f>
        <v>20371956</v>
      </c>
      <c r="C21" s="33">
        <f>'[5]вспомогат'!C19</f>
        <v>5536394</v>
      </c>
      <c r="D21" s="38">
        <f>'[5]вспомогат'!D19</f>
        <v>1153993</v>
      </c>
      <c r="E21" s="33">
        <f>'[5]вспомогат'!G19</f>
        <v>6037629.4</v>
      </c>
      <c r="F21" s="38">
        <f>'[5]вспомогат'!H19</f>
        <v>71635.53000000026</v>
      </c>
      <c r="G21" s="39">
        <f>'[5]вспомогат'!I19</f>
        <v>6.207622576566778</v>
      </c>
      <c r="H21" s="35">
        <f>'[5]вспомогат'!J19</f>
        <v>-1082357.4699999997</v>
      </c>
      <c r="I21" s="36">
        <f>'[5]вспомогат'!K19</f>
        <v>109.05346331926522</v>
      </c>
      <c r="J21" s="37">
        <f>'[5]вспомогат'!L19</f>
        <v>501235.4000000004</v>
      </c>
    </row>
    <row r="22" spans="1:10" ht="12.75">
      <c r="A22" s="32" t="s">
        <v>24</v>
      </c>
      <c r="B22" s="33">
        <f>'[5]вспомогат'!B20</f>
        <v>40347468</v>
      </c>
      <c r="C22" s="33">
        <f>'[5]вспомогат'!C20</f>
        <v>13018761</v>
      </c>
      <c r="D22" s="38">
        <f>'[5]вспомогат'!D20</f>
        <v>2893380</v>
      </c>
      <c r="E22" s="33">
        <f>'[5]вспомогат'!G20</f>
        <v>16220460.93</v>
      </c>
      <c r="F22" s="38">
        <f>'[5]вспомогат'!H20</f>
        <v>292484.5600000005</v>
      </c>
      <c r="G22" s="39">
        <f>'[5]вспомогат'!I20</f>
        <v>10.108750319695323</v>
      </c>
      <c r="H22" s="35">
        <f>'[5]вспомогат'!J20</f>
        <v>-2600895.4399999995</v>
      </c>
      <c r="I22" s="36">
        <f>'[5]вспомогат'!K20</f>
        <v>124.59296956138914</v>
      </c>
      <c r="J22" s="37">
        <f>'[5]вспомогат'!L20</f>
        <v>3201699.9299999997</v>
      </c>
    </row>
    <row r="23" spans="1:10" ht="12.75">
      <c r="A23" s="32" t="s">
        <v>25</v>
      </c>
      <c r="B23" s="33">
        <f>'[5]вспомогат'!B21</f>
        <v>31549680</v>
      </c>
      <c r="C23" s="33">
        <f>'[5]вспомогат'!C21</f>
        <v>10830550</v>
      </c>
      <c r="D23" s="38">
        <f>'[5]вспомогат'!D21</f>
        <v>2219940</v>
      </c>
      <c r="E23" s="33">
        <f>'[5]вспомогат'!G21</f>
        <v>13007571.4</v>
      </c>
      <c r="F23" s="38">
        <f>'[5]вспомогат'!H21</f>
        <v>192856.18999999948</v>
      </c>
      <c r="G23" s="39">
        <f>'[5]вспомогат'!I21</f>
        <v>8.68745056172687</v>
      </c>
      <c r="H23" s="35">
        <f>'[5]вспомогат'!J21</f>
        <v>-2027083.8100000005</v>
      </c>
      <c r="I23" s="36">
        <f>'[5]вспомогат'!K21</f>
        <v>120.10074649948525</v>
      </c>
      <c r="J23" s="37">
        <f>'[5]вспомогат'!L21</f>
        <v>2177021.4000000004</v>
      </c>
    </row>
    <row r="24" spans="1:10" ht="12.75">
      <c r="A24" s="32" t="s">
        <v>26</v>
      </c>
      <c r="B24" s="33">
        <f>'[5]вспомогат'!B22</f>
        <v>41928488</v>
      </c>
      <c r="C24" s="33">
        <f>'[5]вспомогат'!C22</f>
        <v>15535279</v>
      </c>
      <c r="D24" s="38">
        <f>'[5]вспомогат'!D22</f>
        <v>4178885</v>
      </c>
      <c r="E24" s="33">
        <f>'[5]вспомогат'!G22</f>
        <v>18521486.25</v>
      </c>
      <c r="F24" s="38">
        <f>'[5]вспомогат'!H22</f>
        <v>332697.62999999896</v>
      </c>
      <c r="G24" s="39">
        <f>'[5]вспомогат'!I22</f>
        <v>7.961397119087961</v>
      </c>
      <c r="H24" s="35">
        <f>'[5]вспомогат'!J22</f>
        <v>-3846187.370000001</v>
      </c>
      <c r="I24" s="36">
        <f>'[5]вспомогат'!K22</f>
        <v>119.22210248042535</v>
      </c>
      <c r="J24" s="37">
        <f>'[5]вспомогат'!L22</f>
        <v>2986207.25</v>
      </c>
    </row>
    <row r="25" spans="1:10" ht="12.75">
      <c r="A25" s="32" t="s">
        <v>27</v>
      </c>
      <c r="B25" s="33">
        <f>'[5]вспомогат'!B23</f>
        <v>22320700</v>
      </c>
      <c r="C25" s="33">
        <f>'[5]вспомогат'!C23</f>
        <v>7296996</v>
      </c>
      <c r="D25" s="38">
        <f>'[5]вспомогат'!D23</f>
        <v>1652790</v>
      </c>
      <c r="E25" s="33">
        <f>'[5]вспомогат'!G23</f>
        <v>8197787.02</v>
      </c>
      <c r="F25" s="38">
        <f>'[5]вспомогат'!H23</f>
        <v>247009.4299999997</v>
      </c>
      <c r="G25" s="39">
        <f>'[5]вспомогат'!I23</f>
        <v>14.944997852116707</v>
      </c>
      <c r="H25" s="35">
        <f>'[5]вспомогат'!J23</f>
        <v>-1405780.5700000003</v>
      </c>
      <c r="I25" s="36">
        <f>'[5]вспомогат'!K23</f>
        <v>112.34468293527911</v>
      </c>
      <c r="J25" s="37">
        <f>'[5]вспомогат'!L23</f>
        <v>900791.0199999996</v>
      </c>
    </row>
    <row r="26" spans="1:10" ht="12.75">
      <c r="A26" s="32" t="s">
        <v>28</v>
      </c>
      <c r="B26" s="33">
        <f>'[5]вспомогат'!B24</f>
        <v>25837284</v>
      </c>
      <c r="C26" s="33">
        <f>'[5]вспомогат'!C24</f>
        <v>7494578</v>
      </c>
      <c r="D26" s="38">
        <f>'[5]вспомогат'!D24</f>
        <v>1582591</v>
      </c>
      <c r="E26" s="33">
        <f>'[5]вспомогат'!G24</f>
        <v>8028776.7</v>
      </c>
      <c r="F26" s="38">
        <f>'[5]вспомогат'!H24</f>
        <v>152789.5499999998</v>
      </c>
      <c r="G26" s="39">
        <f>'[5]вспомогат'!I24</f>
        <v>9.654392701588712</v>
      </c>
      <c r="H26" s="35">
        <f>'[5]вспомогат'!J24</f>
        <v>-1429801.4500000002</v>
      </c>
      <c r="I26" s="36">
        <f>'[5]вспомогат'!K24</f>
        <v>107.1278022591799</v>
      </c>
      <c r="J26" s="37">
        <f>'[5]вспомогат'!L24</f>
        <v>534198.7000000002</v>
      </c>
    </row>
    <row r="27" spans="1:10" ht="12.75">
      <c r="A27" s="32" t="s">
        <v>29</v>
      </c>
      <c r="B27" s="33">
        <f>'[5]вспомогат'!B25</f>
        <v>33043630</v>
      </c>
      <c r="C27" s="33">
        <f>'[5]вспомогат'!C25</f>
        <v>10331565</v>
      </c>
      <c r="D27" s="38">
        <f>'[5]вспомогат'!D25</f>
        <v>2558985</v>
      </c>
      <c r="E27" s="33">
        <f>'[5]вспомогат'!G25</f>
        <v>12724323.84</v>
      </c>
      <c r="F27" s="38">
        <f>'[5]вспомогат'!H25</f>
        <v>197924.27999999933</v>
      </c>
      <c r="G27" s="39">
        <f>'[5]вспомогат'!I25</f>
        <v>7.73448378947119</v>
      </c>
      <c r="H27" s="35">
        <f>'[5]вспомогат'!J25</f>
        <v>-2361060.7200000007</v>
      </c>
      <c r="I27" s="36">
        <f>'[5]вспомогат'!K25</f>
        <v>123.15969400570002</v>
      </c>
      <c r="J27" s="37">
        <f>'[5]вспомогат'!L25</f>
        <v>2392758.84</v>
      </c>
    </row>
    <row r="28" spans="1:10" ht="12.75">
      <c r="A28" s="32" t="s">
        <v>30</v>
      </c>
      <c r="B28" s="33">
        <f>'[5]вспомогат'!B26</f>
        <v>22284310</v>
      </c>
      <c r="C28" s="33">
        <f>'[5]вспомогат'!C26</f>
        <v>7051967</v>
      </c>
      <c r="D28" s="38">
        <f>'[5]вспомогат'!D26</f>
        <v>1489332</v>
      </c>
      <c r="E28" s="33">
        <f>'[5]вспомогат'!G26</f>
        <v>8414543.04</v>
      </c>
      <c r="F28" s="38">
        <f>'[5]вспомогат'!H26</f>
        <v>82109.51999999955</v>
      </c>
      <c r="G28" s="39">
        <f>'[5]вспомогат'!I26</f>
        <v>5.513177719944213</v>
      </c>
      <c r="H28" s="35">
        <f>'[5]вспомогат'!J26</f>
        <v>-1407222.4800000004</v>
      </c>
      <c r="I28" s="36">
        <f>'[5]вспомогат'!K26</f>
        <v>119.32192876115273</v>
      </c>
      <c r="J28" s="37">
        <f>'[5]вспомогат'!L26</f>
        <v>1362576.039999999</v>
      </c>
    </row>
    <row r="29" spans="1:10" ht="12.75">
      <c r="A29" s="32" t="s">
        <v>31</v>
      </c>
      <c r="B29" s="33">
        <f>'[5]вспомогат'!B27</f>
        <v>17697150</v>
      </c>
      <c r="C29" s="33">
        <f>'[5]вспомогат'!C27</f>
        <v>5539508</v>
      </c>
      <c r="D29" s="38">
        <f>'[5]вспомогат'!D27</f>
        <v>1208413</v>
      </c>
      <c r="E29" s="33">
        <f>'[5]вспомогат'!G27</f>
        <v>6193790.71</v>
      </c>
      <c r="F29" s="38">
        <f>'[5]вспомогат'!H27</f>
        <v>126785.16999999993</v>
      </c>
      <c r="G29" s="39">
        <f>'[5]вспомогат'!I27</f>
        <v>10.491874052993465</v>
      </c>
      <c r="H29" s="35">
        <f>'[5]вспомогат'!J27</f>
        <v>-1081627.83</v>
      </c>
      <c r="I29" s="36">
        <f>'[5]вспомогат'!K27</f>
        <v>111.81120615765876</v>
      </c>
      <c r="J29" s="37">
        <f>'[5]вспомогат'!L27</f>
        <v>654282.71</v>
      </c>
    </row>
    <row r="30" spans="1:10" ht="12.75">
      <c r="A30" s="32" t="s">
        <v>32</v>
      </c>
      <c r="B30" s="33">
        <f>'[5]вспомогат'!B28</f>
        <v>31695399</v>
      </c>
      <c r="C30" s="33">
        <f>'[5]вспомогат'!C28</f>
        <v>11757783</v>
      </c>
      <c r="D30" s="38">
        <f>'[5]вспомогат'!D28</f>
        <v>2392080</v>
      </c>
      <c r="E30" s="33">
        <f>'[5]вспомогат'!G28</f>
        <v>12929166.23</v>
      </c>
      <c r="F30" s="38">
        <f>'[5]вспомогат'!H28</f>
        <v>156773.25999999978</v>
      </c>
      <c r="G30" s="39">
        <f>'[5]вспомогат'!I28</f>
        <v>6.553846861308978</v>
      </c>
      <c r="H30" s="35">
        <f>'[5]вспомогат'!J28</f>
        <v>-2235306.74</v>
      </c>
      <c r="I30" s="36">
        <f>'[5]вспомогат'!K28</f>
        <v>109.96261990887228</v>
      </c>
      <c r="J30" s="37">
        <f>'[5]вспомогат'!L28</f>
        <v>1171383.2300000004</v>
      </c>
    </row>
    <row r="31" spans="1:10" ht="12.75">
      <c r="A31" s="32" t="s">
        <v>33</v>
      </c>
      <c r="B31" s="33">
        <f>'[5]вспомогат'!B29</f>
        <v>58735651</v>
      </c>
      <c r="C31" s="33">
        <f>'[5]вспомогат'!C29</f>
        <v>19998875</v>
      </c>
      <c r="D31" s="38">
        <f>'[5]вспомогат'!D29</f>
        <v>4325727</v>
      </c>
      <c r="E31" s="33">
        <f>'[5]вспомогат'!G29</f>
        <v>22232921.43</v>
      </c>
      <c r="F31" s="38">
        <f>'[5]вспомогат'!H29</f>
        <v>502960.0099999979</v>
      </c>
      <c r="G31" s="39">
        <f>'[5]вспомогат'!I29</f>
        <v>11.62717873781674</v>
      </c>
      <c r="H31" s="35">
        <f>'[5]вспомогат'!J29</f>
        <v>-3822766.990000002</v>
      </c>
      <c r="I31" s="36">
        <f>'[5]вспомогат'!K29</f>
        <v>111.17086051090375</v>
      </c>
      <c r="J31" s="37">
        <f>'[5]вспомогат'!L29</f>
        <v>2234046.4299999997</v>
      </c>
    </row>
    <row r="32" spans="1:10" ht="12.75">
      <c r="A32" s="32" t="s">
        <v>34</v>
      </c>
      <c r="B32" s="33">
        <f>'[5]вспомогат'!B30</f>
        <v>26394087</v>
      </c>
      <c r="C32" s="33">
        <f>'[5]вспомогат'!C30</f>
        <v>8106128</v>
      </c>
      <c r="D32" s="38">
        <f>'[5]вспомогат'!D30</f>
        <v>1850903</v>
      </c>
      <c r="E32" s="33">
        <f>'[5]вспомогат'!G30</f>
        <v>8560541.1</v>
      </c>
      <c r="F32" s="38">
        <f>'[5]вспомогат'!H30</f>
        <v>102959.59999999963</v>
      </c>
      <c r="G32" s="39">
        <f>'[5]вспомогат'!I30</f>
        <v>5.562668600137318</v>
      </c>
      <c r="H32" s="35">
        <f>'[5]вспомогат'!J30</f>
        <v>-1747943.4000000004</v>
      </c>
      <c r="I32" s="36">
        <f>'[5]вспомогат'!K30</f>
        <v>105.60579724376421</v>
      </c>
      <c r="J32" s="37">
        <f>'[5]вспомогат'!L30</f>
        <v>454413.0999999996</v>
      </c>
    </row>
    <row r="33" spans="1:10" ht="12.75">
      <c r="A33" s="32" t="s">
        <v>35</v>
      </c>
      <c r="B33" s="33">
        <f>'[5]вспомогат'!B31</f>
        <v>28801924</v>
      </c>
      <c r="C33" s="33">
        <f>'[5]вспомогат'!C31</f>
        <v>10121743</v>
      </c>
      <c r="D33" s="38">
        <f>'[5]вспомогат'!D31</f>
        <v>2271977</v>
      </c>
      <c r="E33" s="33">
        <f>'[5]вспомогат'!G31</f>
        <v>9097134.38</v>
      </c>
      <c r="F33" s="38">
        <f>'[5]вспомогат'!H31</f>
        <v>242571.05000000075</v>
      </c>
      <c r="G33" s="39">
        <f>'[5]вспомогат'!I31</f>
        <v>10.676650775954192</v>
      </c>
      <c r="H33" s="35">
        <f>'[5]вспомогат'!J31</f>
        <v>-2029405.9499999993</v>
      </c>
      <c r="I33" s="36">
        <f>'[5]вспомогат'!K31</f>
        <v>89.87715238373471</v>
      </c>
      <c r="J33" s="37">
        <f>'[5]вспомогат'!L31</f>
        <v>-1024608.6199999992</v>
      </c>
    </row>
    <row r="34" spans="1:10" ht="12.75">
      <c r="A34" s="32" t="s">
        <v>36</v>
      </c>
      <c r="B34" s="33">
        <f>'[5]вспомогат'!B32</f>
        <v>12498571</v>
      </c>
      <c r="C34" s="33">
        <f>'[5]вспомогат'!C32</f>
        <v>3367848</v>
      </c>
      <c r="D34" s="38">
        <f>'[5]вспомогат'!D32</f>
        <v>701715</v>
      </c>
      <c r="E34" s="33">
        <f>'[5]вспомогат'!G32</f>
        <v>3612810.53</v>
      </c>
      <c r="F34" s="38">
        <f>'[5]вспомогат'!H32</f>
        <v>56153.25999999978</v>
      </c>
      <c r="G34" s="39">
        <f>'[5]вспомогат'!I32</f>
        <v>8.002288678452047</v>
      </c>
      <c r="H34" s="35">
        <f>'[5]вспомогат'!J32</f>
        <v>-645561.7400000002</v>
      </c>
      <c r="I34" s="36">
        <f>'[5]вспомогат'!K32</f>
        <v>107.27356252419942</v>
      </c>
      <c r="J34" s="37">
        <f>'[5]вспомогат'!L32</f>
        <v>244962.5299999998</v>
      </c>
    </row>
    <row r="35" spans="1:10" ht="12.75">
      <c r="A35" s="32" t="s">
        <v>37</v>
      </c>
      <c r="B35" s="33">
        <f>'[5]вспомогат'!B33</f>
        <v>24220261</v>
      </c>
      <c r="C35" s="33">
        <f>'[5]вспомогат'!C33</f>
        <v>6894245</v>
      </c>
      <c r="D35" s="38">
        <f>'[5]вспомогат'!D33</f>
        <v>1445098</v>
      </c>
      <c r="E35" s="33">
        <f>'[5]вспомогат'!G33</f>
        <v>7425036.41</v>
      </c>
      <c r="F35" s="38">
        <f>'[5]вспомогат'!H33</f>
        <v>80760.87000000011</v>
      </c>
      <c r="G35" s="39">
        <f>'[5]вспомогат'!I33</f>
        <v>5.588608523435788</v>
      </c>
      <c r="H35" s="35">
        <f>'[5]вспомогат'!J33</f>
        <v>-1364337.13</v>
      </c>
      <c r="I35" s="36">
        <f>'[5]вспомогат'!K33</f>
        <v>107.6990505849444</v>
      </c>
      <c r="J35" s="37">
        <f>'[5]вспомогат'!L33</f>
        <v>530791.4100000001</v>
      </c>
    </row>
    <row r="36" spans="1:10" ht="12.75">
      <c r="A36" s="32" t="s">
        <v>38</v>
      </c>
      <c r="B36" s="33">
        <f>'[5]вспомогат'!B34</f>
        <v>19306060</v>
      </c>
      <c r="C36" s="33">
        <f>'[5]вспомогат'!C34</f>
        <v>6027485</v>
      </c>
      <c r="D36" s="38">
        <f>'[5]вспомогат'!D34</f>
        <v>1274140</v>
      </c>
      <c r="E36" s="33">
        <f>'[5]вспомогат'!G34</f>
        <v>6419465.07</v>
      </c>
      <c r="F36" s="38">
        <f>'[5]вспомогат'!H34</f>
        <v>102204.3900000006</v>
      </c>
      <c r="G36" s="39">
        <f>'[5]вспомогат'!I34</f>
        <v>8.021441128918376</v>
      </c>
      <c r="H36" s="35">
        <f>'[5]вспомогат'!J34</f>
        <v>-1171935.6099999994</v>
      </c>
      <c r="I36" s="36">
        <f>'[5]вспомогат'!K34</f>
        <v>106.50321104075746</v>
      </c>
      <c r="J36" s="37">
        <f>'[5]вспомогат'!L34</f>
        <v>391980.0700000003</v>
      </c>
    </row>
    <row r="37" spans="1:10" ht="12.75">
      <c r="A37" s="32" t="s">
        <v>39</v>
      </c>
      <c r="B37" s="33">
        <f>'[5]вспомогат'!B35</f>
        <v>45725508</v>
      </c>
      <c r="C37" s="33">
        <f>'[5]вспомогат'!C35</f>
        <v>14666005</v>
      </c>
      <c r="D37" s="38">
        <f>'[5]вспомогат'!D35</f>
        <v>3580492</v>
      </c>
      <c r="E37" s="33">
        <f>'[5]вспомогат'!G35</f>
        <v>15317928.44</v>
      </c>
      <c r="F37" s="38">
        <f>'[5]вспомогат'!H35</f>
        <v>117456.88999999873</v>
      </c>
      <c r="G37" s="39">
        <f>'[5]вспомогат'!I35</f>
        <v>3.280467879833239</v>
      </c>
      <c r="H37" s="35">
        <f>'[5]вспомогат'!J35</f>
        <v>-3463035.1100000013</v>
      </c>
      <c r="I37" s="36">
        <f>'[5]вспомогат'!K35</f>
        <v>104.44513308157197</v>
      </c>
      <c r="J37" s="37">
        <f>'[5]вспомогат'!L35</f>
        <v>651923.4399999995</v>
      </c>
    </row>
    <row r="38" spans="1:10" ht="18.75" customHeight="1">
      <c r="A38" s="51" t="s">
        <v>40</v>
      </c>
      <c r="B38" s="42">
        <f>SUM(B18:B37)</f>
        <v>628309475</v>
      </c>
      <c r="C38" s="42">
        <f>SUM(C18:C37)</f>
        <v>207259481</v>
      </c>
      <c r="D38" s="42">
        <f>SUM(D18:D37)</f>
        <v>45745317</v>
      </c>
      <c r="E38" s="42">
        <f>SUM(E18:E37)</f>
        <v>231316426.55999997</v>
      </c>
      <c r="F38" s="42">
        <f>SUM(F18:F37)</f>
        <v>3721818.919999997</v>
      </c>
      <c r="G38" s="43">
        <f>F38/D38*100</f>
        <v>8.135956124208292</v>
      </c>
      <c r="H38" s="42">
        <f>SUM(H18:H37)</f>
        <v>-42023498.08000001</v>
      </c>
      <c r="I38" s="44">
        <f>E38/C38*100</f>
        <v>111.60716288776192</v>
      </c>
      <c r="J38" s="42">
        <f>SUM(J18:J37)</f>
        <v>24056945.56000001</v>
      </c>
    </row>
    <row r="39" spans="1:10" ht="20.25" customHeight="1">
      <c r="A39" s="52" t="s">
        <v>41</v>
      </c>
      <c r="B39" s="53">
        <f>'[5]вспомогат'!B36</f>
        <v>3890509571</v>
      </c>
      <c r="C39" s="53">
        <f>'[5]вспомогат'!C36</f>
        <v>1567519857</v>
      </c>
      <c r="D39" s="53">
        <f>'[5]вспомогат'!D36</f>
        <v>362428938</v>
      </c>
      <c r="E39" s="53">
        <f>'[5]вспомогат'!G36</f>
        <v>1454773274.2900007</v>
      </c>
      <c r="F39" s="53">
        <f>'[5]вспомогат'!H36</f>
        <v>45171689.17000003</v>
      </c>
      <c r="G39" s="54">
        <f>'[5]вспомогат'!I36</f>
        <v>12.46359891107813</v>
      </c>
      <c r="H39" s="53">
        <f>'[5]вспомогат'!J36</f>
        <v>-317257248.83000004</v>
      </c>
      <c r="I39" s="54">
        <f>'[5]вспомогат'!K36</f>
        <v>92.8073266691639</v>
      </c>
      <c r="J39" s="53">
        <f>'[5]вспомогат'!L36</f>
        <v>-112746582.71000007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01.01.2015 - 06.05.2015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2015-05-07T05:45:59Z</dcterms:created>
  <dcterms:modified xsi:type="dcterms:W3CDTF">2015-05-07T05:46:21Z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