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<sst xmlns="http://schemas.openxmlformats.org/spreadsheetml/2006/main" count="47" uniqueCount="42">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</sst>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3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23.04.2015</v>
          </cell>
        </row>
        <row r="6">
          <cell r="G6" t="str">
            <v>Фактично надійшло на 23.04.2015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301410723.2</v>
          </cell>
          <cell r="H10">
            <v>44593675.73999998</v>
          </cell>
          <cell r="I10">
            <v>98.50941569888421</v>
          </cell>
          <cell r="J10">
            <v>-674764.2600000203</v>
          </cell>
          <cell r="K10">
            <v>125.34850059997957</v>
          </cell>
          <cell r="L10">
            <v>60952543.19999999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569374052.31</v>
          </cell>
          <cell r="H11">
            <v>105479753.27999997</v>
          </cell>
          <cell r="I11">
            <v>70.70399388678484</v>
          </cell>
          <cell r="J11">
            <v>-43705246.72000003</v>
          </cell>
          <cell r="K11">
            <v>94.03680589119375</v>
          </cell>
          <cell r="L11">
            <v>-36105947.69000006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50585656.01</v>
          </cell>
          <cell r="H12">
            <v>10117026.729999997</v>
          </cell>
          <cell r="I12">
            <v>98.09185074797622</v>
          </cell>
          <cell r="J12">
            <v>-196803.27000000328</v>
          </cell>
          <cell r="K12">
            <v>122.94058599258624</v>
          </cell>
          <cell r="L12">
            <v>9439231.009999998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83379541.74</v>
          </cell>
          <cell r="H13">
            <v>20388889.269999996</v>
          </cell>
          <cell r="I13">
            <v>79.96337434800708</v>
          </cell>
          <cell r="J13">
            <v>-5108895.730000004</v>
          </cell>
          <cell r="K13">
            <v>94.27564770202127</v>
          </cell>
          <cell r="L13">
            <v>-5062748.260000005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56581063.65</v>
          </cell>
          <cell r="H14">
            <v>10684528.920000002</v>
          </cell>
          <cell r="I14">
            <v>63.73001926598392</v>
          </cell>
          <cell r="J14">
            <v>-6080771.079999998</v>
          </cell>
          <cell r="K14">
            <v>96.08184914176647</v>
          </cell>
          <cell r="L14">
            <v>-2307336.3500000015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8310786.16</v>
          </cell>
          <cell r="H15">
            <v>1340467.1500000004</v>
          </cell>
          <cell r="I15">
            <v>53.670209401025005</v>
          </cell>
          <cell r="J15">
            <v>-1157132.8499999996</v>
          </cell>
          <cell r="K15">
            <v>90.71464766532846</v>
          </cell>
          <cell r="L15">
            <v>-850673.8399999999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7484152.29</v>
          </cell>
          <cell r="H16">
            <v>1442239</v>
          </cell>
          <cell r="I16">
            <v>89.66844958353359</v>
          </cell>
          <cell r="J16">
            <v>-166174</v>
          </cell>
          <cell r="K16">
            <v>114.32391611019416</v>
          </cell>
          <cell r="L16">
            <v>937707.29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33362264.61</v>
          </cell>
          <cell r="H17">
            <v>8202459.23</v>
          </cell>
          <cell r="I17">
            <v>119.43809908642689</v>
          </cell>
          <cell r="J17">
            <v>1334919.2300000004</v>
          </cell>
          <cell r="K17">
            <v>128.65853508136638</v>
          </cell>
          <cell r="L17">
            <v>7431404.609999999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2758791.22</v>
          </cell>
          <cell r="H18">
            <v>603294.3300000001</v>
          </cell>
          <cell r="I18">
            <v>96.39322189343441</v>
          </cell>
          <cell r="J18">
            <v>-22573.669999999925</v>
          </cell>
          <cell r="K18">
            <v>123.07296249537161</v>
          </cell>
          <cell r="L18">
            <v>517201.2200000002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5258522.22</v>
          </cell>
          <cell r="H19">
            <v>1134510.2899999996</v>
          </cell>
          <cell r="I19">
            <v>84.00139865317618</v>
          </cell>
          <cell r="J19">
            <v>-216074.71000000043</v>
          </cell>
          <cell r="K19">
            <v>124.39137474774688</v>
          </cell>
          <cell r="L19">
            <v>1031121.2199999997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14152548.58</v>
          </cell>
          <cell r="H20">
            <v>3223458.6099999994</v>
          </cell>
          <cell r="I20">
            <v>113.88566594380931</v>
          </cell>
          <cell r="J20">
            <v>393024.6099999994</v>
          </cell>
          <cell r="K20">
            <v>139.77299797410092</v>
          </cell>
          <cell r="L20">
            <v>4027167.58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11302536.56</v>
          </cell>
          <cell r="H21">
            <v>2095750.3200000003</v>
          </cell>
          <cell r="I21">
            <v>97.39001401077645</v>
          </cell>
          <cell r="J21">
            <v>-56164.6799999997</v>
          </cell>
          <cell r="K21">
            <v>131.26290193145434</v>
          </cell>
          <cell r="L21">
            <v>2691926.5600000005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15690386.18</v>
          </cell>
          <cell r="H22">
            <v>2537966.0999999996</v>
          </cell>
          <cell r="I22">
            <v>91.51149587958396</v>
          </cell>
          <cell r="J22">
            <v>-235418.90000000037</v>
          </cell>
          <cell r="K22">
            <v>138.38692950422273</v>
          </cell>
          <cell r="L22">
            <v>4352331.18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6896389.06</v>
          </cell>
          <cell r="H23">
            <v>1030210.3999999994</v>
          </cell>
          <cell r="I23">
            <v>69.48720819646695</v>
          </cell>
          <cell r="J23">
            <v>-452379.60000000056</v>
          </cell>
          <cell r="K23">
            <v>122.18528274836176</v>
          </cell>
          <cell r="L23">
            <v>1252183.0599999996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7029349.5</v>
          </cell>
          <cell r="H24">
            <v>1510242.1100000003</v>
          </cell>
          <cell r="I24">
            <v>94.59925535386667</v>
          </cell>
          <cell r="J24">
            <v>-86220.88999999966</v>
          </cell>
          <cell r="K24">
            <v>118.89994852830358</v>
          </cell>
          <cell r="L24">
            <v>1117362.5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10936226.26</v>
          </cell>
          <cell r="H25">
            <v>2302151.3599999994</v>
          </cell>
          <cell r="I25">
            <v>96.55034945825057</v>
          </cell>
          <cell r="J25">
            <v>-82253.6400000006</v>
          </cell>
          <cell r="K25">
            <v>140.70265291576285</v>
          </cell>
          <cell r="L25">
            <v>3163646.26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7378499.71</v>
          </cell>
          <cell r="H26">
            <v>1630092</v>
          </cell>
          <cell r="I26">
            <v>94.86649894285111</v>
          </cell>
          <cell r="J26">
            <v>-88209</v>
          </cell>
          <cell r="K26">
            <v>132.64396657339552</v>
          </cell>
          <cell r="L26">
            <v>1815864.71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5425373.37</v>
          </cell>
          <cell r="H27">
            <v>1061894.9400000004</v>
          </cell>
          <cell r="I27">
            <v>83.28502846637646</v>
          </cell>
          <cell r="J27">
            <v>-213118.0599999996</v>
          </cell>
          <cell r="K27">
            <v>125.26562843807399</v>
          </cell>
          <cell r="L27">
            <v>1094278.37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11314432.14</v>
          </cell>
          <cell r="H28">
            <v>2164416.4800000004</v>
          </cell>
          <cell r="I28">
            <v>86.35910334684863</v>
          </cell>
          <cell r="J28">
            <v>-341881.51999999955</v>
          </cell>
          <cell r="K28">
            <v>123.54627534327169</v>
          </cell>
          <cell r="L28">
            <v>2156380.1400000006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19965451.44</v>
          </cell>
          <cell r="H29">
            <v>4312330.500000002</v>
          </cell>
          <cell r="I29">
            <v>99.54771818427986</v>
          </cell>
          <cell r="J29">
            <v>-19592.499999998137</v>
          </cell>
          <cell r="K29">
            <v>127.38635173993127</v>
          </cell>
          <cell r="L29">
            <v>4292303.440000001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7279260.6</v>
          </cell>
          <cell r="H30">
            <v>1473287.0199999996</v>
          </cell>
          <cell r="I30">
            <v>79.05732551750188</v>
          </cell>
          <cell r="J30">
            <v>-390280.98000000045</v>
          </cell>
          <cell r="K30">
            <v>117.87381007013393</v>
          </cell>
          <cell r="L30">
            <v>1103791.5999999996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7825201.88</v>
          </cell>
          <cell r="H31">
            <v>1449873.5199999996</v>
          </cell>
          <cell r="I31">
            <v>51.49382481906331</v>
          </cell>
          <cell r="J31">
            <v>-1365752.4800000004</v>
          </cell>
          <cell r="K31">
            <v>97.37544639112885</v>
          </cell>
          <cell r="L31">
            <v>-210912.1200000001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3114531.03</v>
          </cell>
          <cell r="H32">
            <v>562500.8399999999</v>
          </cell>
          <cell r="I32">
            <v>73.58078765989897</v>
          </cell>
          <cell r="J32">
            <v>-201966.16000000015</v>
          </cell>
          <cell r="K32">
            <v>116.81829188566361</v>
          </cell>
          <cell r="L32">
            <v>448398.0299999998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6252026.03</v>
          </cell>
          <cell r="H33">
            <v>1118824.6400000006</v>
          </cell>
          <cell r="I33">
            <v>73.53233596728583</v>
          </cell>
          <cell r="J33">
            <v>-402716.3599999994</v>
          </cell>
          <cell r="K33">
            <v>114.7340313997769</v>
          </cell>
          <cell r="L33">
            <v>802879.0300000003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5339846.02</v>
          </cell>
          <cell r="H34">
            <v>958491.1699999999</v>
          </cell>
          <cell r="I34">
            <v>69.8450911237257</v>
          </cell>
          <cell r="J34">
            <v>-413818.8300000001</v>
          </cell>
          <cell r="K34">
            <v>112.338700851716</v>
          </cell>
          <cell r="L34">
            <v>586501.0199999996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12786116.6</v>
          </cell>
          <cell r="H35">
            <v>2221905.0999999996</v>
          </cell>
          <cell r="I35">
            <v>67.79497642788206</v>
          </cell>
          <cell r="J35">
            <v>-1055483.9000000004</v>
          </cell>
          <cell r="K35">
            <v>115.5461112527385</v>
          </cell>
          <cell r="L35">
            <v>1720303.5999999996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1271193728.3699996</v>
          </cell>
          <cell r="H36">
            <v>233640239.04999995</v>
          </cell>
          <cell r="I36">
            <v>79.29523827660181</v>
          </cell>
          <cell r="J36">
            <v>-61005749.950000055</v>
          </cell>
          <cell r="K36">
            <v>105.51104602972717</v>
          </cell>
          <cell r="L36">
            <v>66396907.36999992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301410723.2</v>
      </c>
      <c r="F10" s="33">
        <f>'[5]вспомогат'!H10</f>
        <v>44593675.73999998</v>
      </c>
      <c r="G10" s="34">
        <f>'[5]вспомогат'!I10</f>
        <v>98.50941569888421</v>
      </c>
      <c r="H10" s="35">
        <f>'[5]вспомогат'!J10</f>
        <v>-674764.2600000203</v>
      </c>
      <c r="I10" s="36">
        <f>'[5]вспомогат'!K10</f>
        <v>125.34850059997957</v>
      </c>
      <c r="J10" s="37">
        <f>'[5]вспомогат'!L10</f>
        <v>60952543.19999999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569374052.31</v>
      </c>
      <c r="F12" s="38">
        <f>'[5]вспомогат'!H11</f>
        <v>105479753.27999997</v>
      </c>
      <c r="G12" s="39">
        <f>'[5]вспомогат'!I11</f>
        <v>70.70399388678484</v>
      </c>
      <c r="H12" s="35">
        <f>'[5]вспомогат'!J11</f>
        <v>-43705246.72000003</v>
      </c>
      <c r="I12" s="36">
        <f>'[5]вспомогат'!K11</f>
        <v>94.03680589119375</v>
      </c>
      <c r="J12" s="37">
        <f>'[5]вспомогат'!L11</f>
        <v>-36105947.69000006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50585656.01</v>
      </c>
      <c r="F13" s="38">
        <f>'[5]вспомогат'!H12</f>
        <v>10117026.729999997</v>
      </c>
      <c r="G13" s="39">
        <f>'[5]вспомогат'!I12</f>
        <v>98.09185074797622</v>
      </c>
      <c r="H13" s="35">
        <f>'[5]вспомогат'!J12</f>
        <v>-196803.27000000328</v>
      </c>
      <c r="I13" s="36">
        <f>'[5]вспомогат'!K12</f>
        <v>122.94058599258624</v>
      </c>
      <c r="J13" s="37">
        <f>'[5]вспомогат'!L12</f>
        <v>9439231.009999998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83379541.74</v>
      </c>
      <c r="F14" s="38">
        <f>'[5]вспомогат'!H13</f>
        <v>20388889.269999996</v>
      </c>
      <c r="G14" s="39">
        <f>'[5]вспомогат'!I13</f>
        <v>79.96337434800708</v>
      </c>
      <c r="H14" s="35">
        <f>'[5]вспомогат'!J13</f>
        <v>-5108895.730000004</v>
      </c>
      <c r="I14" s="36">
        <f>'[5]вспомогат'!K13</f>
        <v>94.27564770202127</v>
      </c>
      <c r="J14" s="37">
        <f>'[5]вспомогат'!L13</f>
        <v>-5062748.260000005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56581063.65</v>
      </c>
      <c r="F15" s="38">
        <f>'[5]вспомогат'!H14</f>
        <v>10684528.920000002</v>
      </c>
      <c r="G15" s="39">
        <f>'[5]вспомогат'!I14</f>
        <v>63.73001926598392</v>
      </c>
      <c r="H15" s="35">
        <f>'[5]вспомогат'!J14</f>
        <v>-6080771.079999998</v>
      </c>
      <c r="I15" s="36">
        <f>'[5]вспомогат'!K14</f>
        <v>96.08184914176647</v>
      </c>
      <c r="J15" s="37">
        <f>'[5]вспомогат'!L14</f>
        <v>-2307336.3500000015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8310786.16</v>
      </c>
      <c r="F16" s="38">
        <f>'[5]вспомогат'!H15</f>
        <v>1340467.1500000004</v>
      </c>
      <c r="G16" s="39">
        <f>'[5]вспомогат'!I15</f>
        <v>53.670209401025005</v>
      </c>
      <c r="H16" s="35">
        <f>'[5]вспомогат'!J15</f>
        <v>-1157132.8499999996</v>
      </c>
      <c r="I16" s="36">
        <f>'[5]вспомогат'!K15</f>
        <v>90.71464766532846</v>
      </c>
      <c r="J16" s="37">
        <f>'[5]вспомогат'!L15</f>
        <v>-850673.8399999999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768231099.8699999</v>
      </c>
      <c r="F17" s="42">
        <f>SUM(F12:F16)</f>
        <v>148010665.35</v>
      </c>
      <c r="G17" s="43">
        <f>F17/D17*100</f>
        <v>72.46206638158324</v>
      </c>
      <c r="H17" s="42">
        <f>SUM(H12:H16)</f>
        <v>-56248849.650000036</v>
      </c>
      <c r="I17" s="44">
        <f>E17/C17*100</f>
        <v>95.65599947305414</v>
      </c>
      <c r="J17" s="42">
        <f>SUM(J12:J16)</f>
        <v>-34887475.13000007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7484152.29</v>
      </c>
      <c r="F18" s="46">
        <f>'[5]вспомогат'!H16</f>
        <v>1442239</v>
      </c>
      <c r="G18" s="47">
        <f>'[5]вспомогат'!I16</f>
        <v>89.66844958353359</v>
      </c>
      <c r="H18" s="48">
        <f>'[5]вспомогат'!J16</f>
        <v>-166174</v>
      </c>
      <c r="I18" s="49">
        <f>'[5]вспомогат'!K16</f>
        <v>114.32391611019416</v>
      </c>
      <c r="J18" s="50">
        <f>'[5]вспомогат'!L16</f>
        <v>937707.29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33362264.61</v>
      </c>
      <c r="F19" s="38">
        <f>'[5]вспомогат'!H17</f>
        <v>8202459.23</v>
      </c>
      <c r="G19" s="39">
        <f>'[5]вспомогат'!I17</f>
        <v>119.43809908642689</v>
      </c>
      <c r="H19" s="35">
        <f>'[5]вспомогат'!J17</f>
        <v>1334919.2300000004</v>
      </c>
      <c r="I19" s="36">
        <f>'[5]вспомогат'!K17</f>
        <v>128.65853508136638</v>
      </c>
      <c r="J19" s="37">
        <f>'[5]вспомогат'!L17</f>
        <v>7431404.609999999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2758791.22</v>
      </c>
      <c r="F20" s="38">
        <f>'[5]вспомогат'!H18</f>
        <v>603294.3300000001</v>
      </c>
      <c r="G20" s="39">
        <f>'[5]вспомогат'!I18</f>
        <v>96.39322189343441</v>
      </c>
      <c r="H20" s="35">
        <f>'[5]вспомогат'!J18</f>
        <v>-22573.669999999925</v>
      </c>
      <c r="I20" s="36">
        <f>'[5]вспомогат'!K18</f>
        <v>123.07296249537161</v>
      </c>
      <c r="J20" s="37">
        <f>'[5]вспомогат'!L18</f>
        <v>517201.2200000002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5258522.22</v>
      </c>
      <c r="F21" s="38">
        <f>'[5]вспомогат'!H19</f>
        <v>1134510.2899999996</v>
      </c>
      <c r="G21" s="39">
        <f>'[5]вспомогат'!I19</f>
        <v>84.00139865317618</v>
      </c>
      <c r="H21" s="35">
        <f>'[5]вспомогат'!J19</f>
        <v>-216074.71000000043</v>
      </c>
      <c r="I21" s="36">
        <f>'[5]вспомогат'!K19</f>
        <v>124.39137474774688</v>
      </c>
      <c r="J21" s="37">
        <f>'[5]вспомогат'!L19</f>
        <v>1031121.2199999997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14152548.58</v>
      </c>
      <c r="F22" s="38">
        <f>'[5]вспомогат'!H20</f>
        <v>3223458.6099999994</v>
      </c>
      <c r="G22" s="39">
        <f>'[5]вспомогат'!I20</f>
        <v>113.88566594380931</v>
      </c>
      <c r="H22" s="35">
        <f>'[5]вспомогат'!J20</f>
        <v>393024.6099999994</v>
      </c>
      <c r="I22" s="36">
        <f>'[5]вспомогат'!K20</f>
        <v>139.77299797410092</v>
      </c>
      <c r="J22" s="37">
        <f>'[5]вспомогат'!L20</f>
        <v>4027167.58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11302536.56</v>
      </c>
      <c r="F23" s="38">
        <f>'[5]вспомогат'!H21</f>
        <v>2095750.3200000003</v>
      </c>
      <c r="G23" s="39">
        <f>'[5]вспомогат'!I21</f>
        <v>97.39001401077645</v>
      </c>
      <c r="H23" s="35">
        <f>'[5]вспомогат'!J21</f>
        <v>-56164.6799999997</v>
      </c>
      <c r="I23" s="36">
        <f>'[5]вспомогат'!K21</f>
        <v>131.26290193145434</v>
      </c>
      <c r="J23" s="37">
        <f>'[5]вспомогат'!L21</f>
        <v>2691926.5600000005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15690386.18</v>
      </c>
      <c r="F24" s="38">
        <f>'[5]вспомогат'!H22</f>
        <v>2537966.0999999996</v>
      </c>
      <c r="G24" s="39">
        <f>'[5]вспомогат'!I22</f>
        <v>91.51149587958396</v>
      </c>
      <c r="H24" s="35">
        <f>'[5]вспомогат'!J22</f>
        <v>-235418.90000000037</v>
      </c>
      <c r="I24" s="36">
        <f>'[5]вспомогат'!K22</f>
        <v>138.38692950422273</v>
      </c>
      <c r="J24" s="37">
        <f>'[5]вспомогат'!L22</f>
        <v>4352331.18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6896389.06</v>
      </c>
      <c r="F25" s="38">
        <f>'[5]вспомогат'!H23</f>
        <v>1030210.3999999994</v>
      </c>
      <c r="G25" s="39">
        <f>'[5]вспомогат'!I23</f>
        <v>69.48720819646695</v>
      </c>
      <c r="H25" s="35">
        <f>'[5]вспомогат'!J23</f>
        <v>-452379.60000000056</v>
      </c>
      <c r="I25" s="36">
        <f>'[5]вспомогат'!K23</f>
        <v>122.18528274836176</v>
      </c>
      <c r="J25" s="37">
        <f>'[5]вспомогат'!L23</f>
        <v>1252183.0599999996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7029349.5</v>
      </c>
      <c r="F26" s="38">
        <f>'[5]вспомогат'!H24</f>
        <v>1510242.1100000003</v>
      </c>
      <c r="G26" s="39">
        <f>'[5]вспомогат'!I24</f>
        <v>94.59925535386667</v>
      </c>
      <c r="H26" s="35">
        <f>'[5]вспомогат'!J24</f>
        <v>-86220.88999999966</v>
      </c>
      <c r="I26" s="36">
        <f>'[5]вспомогат'!K24</f>
        <v>118.89994852830358</v>
      </c>
      <c r="J26" s="37">
        <f>'[5]вспомогат'!L24</f>
        <v>1117362.5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10936226.26</v>
      </c>
      <c r="F27" s="38">
        <f>'[5]вспомогат'!H25</f>
        <v>2302151.3599999994</v>
      </c>
      <c r="G27" s="39">
        <f>'[5]вспомогат'!I25</f>
        <v>96.55034945825057</v>
      </c>
      <c r="H27" s="35">
        <f>'[5]вспомогат'!J25</f>
        <v>-82253.6400000006</v>
      </c>
      <c r="I27" s="36">
        <f>'[5]вспомогат'!K25</f>
        <v>140.70265291576285</v>
      </c>
      <c r="J27" s="37">
        <f>'[5]вспомогат'!L25</f>
        <v>3163646.26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7378499.71</v>
      </c>
      <c r="F28" s="38">
        <f>'[5]вспомогат'!H26</f>
        <v>1630092</v>
      </c>
      <c r="G28" s="39">
        <f>'[5]вспомогат'!I26</f>
        <v>94.86649894285111</v>
      </c>
      <c r="H28" s="35">
        <f>'[5]вспомогат'!J26</f>
        <v>-88209</v>
      </c>
      <c r="I28" s="36">
        <f>'[5]вспомогат'!K26</f>
        <v>132.64396657339552</v>
      </c>
      <c r="J28" s="37">
        <f>'[5]вспомогат'!L26</f>
        <v>1815864.71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5425373.37</v>
      </c>
      <c r="F29" s="38">
        <f>'[5]вспомогат'!H27</f>
        <v>1061894.9400000004</v>
      </c>
      <c r="G29" s="39">
        <f>'[5]вспомогат'!I27</f>
        <v>83.28502846637646</v>
      </c>
      <c r="H29" s="35">
        <f>'[5]вспомогат'!J27</f>
        <v>-213118.0599999996</v>
      </c>
      <c r="I29" s="36">
        <f>'[5]вспомогат'!K27</f>
        <v>125.26562843807399</v>
      </c>
      <c r="J29" s="37">
        <f>'[5]вспомогат'!L27</f>
        <v>1094278.37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11314432.14</v>
      </c>
      <c r="F30" s="38">
        <f>'[5]вспомогат'!H28</f>
        <v>2164416.4800000004</v>
      </c>
      <c r="G30" s="39">
        <f>'[5]вспомогат'!I28</f>
        <v>86.35910334684863</v>
      </c>
      <c r="H30" s="35">
        <f>'[5]вспомогат'!J28</f>
        <v>-341881.51999999955</v>
      </c>
      <c r="I30" s="36">
        <f>'[5]вспомогат'!K28</f>
        <v>123.54627534327169</v>
      </c>
      <c r="J30" s="37">
        <f>'[5]вспомогат'!L28</f>
        <v>2156380.1400000006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19965451.44</v>
      </c>
      <c r="F31" s="38">
        <f>'[5]вспомогат'!H29</f>
        <v>4312330.500000002</v>
      </c>
      <c r="G31" s="39">
        <f>'[5]вспомогат'!I29</f>
        <v>99.54771818427986</v>
      </c>
      <c r="H31" s="35">
        <f>'[5]вспомогат'!J29</f>
        <v>-19592.499999998137</v>
      </c>
      <c r="I31" s="36">
        <f>'[5]вспомогат'!K29</f>
        <v>127.38635173993127</v>
      </c>
      <c r="J31" s="37">
        <f>'[5]вспомогат'!L29</f>
        <v>4292303.440000001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7279260.6</v>
      </c>
      <c r="F32" s="38">
        <f>'[5]вспомогат'!H30</f>
        <v>1473287.0199999996</v>
      </c>
      <c r="G32" s="39">
        <f>'[5]вспомогат'!I30</f>
        <v>79.05732551750188</v>
      </c>
      <c r="H32" s="35">
        <f>'[5]вспомогат'!J30</f>
        <v>-390280.98000000045</v>
      </c>
      <c r="I32" s="36">
        <f>'[5]вспомогат'!K30</f>
        <v>117.87381007013393</v>
      </c>
      <c r="J32" s="37">
        <f>'[5]вспомогат'!L30</f>
        <v>1103791.5999999996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7825201.88</v>
      </c>
      <c r="F33" s="38">
        <f>'[5]вспомогат'!H31</f>
        <v>1449873.5199999996</v>
      </c>
      <c r="G33" s="39">
        <f>'[5]вспомогат'!I31</f>
        <v>51.49382481906331</v>
      </c>
      <c r="H33" s="35">
        <f>'[5]вспомогат'!J31</f>
        <v>-1365752.4800000004</v>
      </c>
      <c r="I33" s="36">
        <f>'[5]вспомогат'!K31</f>
        <v>97.37544639112885</v>
      </c>
      <c r="J33" s="37">
        <f>'[5]вспомогат'!L31</f>
        <v>-210912.1200000001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3114531.03</v>
      </c>
      <c r="F34" s="38">
        <f>'[5]вспомогат'!H32</f>
        <v>562500.8399999999</v>
      </c>
      <c r="G34" s="39">
        <f>'[5]вспомогат'!I32</f>
        <v>73.58078765989897</v>
      </c>
      <c r="H34" s="35">
        <f>'[5]вспомогат'!J32</f>
        <v>-201966.16000000015</v>
      </c>
      <c r="I34" s="36">
        <f>'[5]вспомогат'!K32</f>
        <v>116.81829188566361</v>
      </c>
      <c r="J34" s="37">
        <f>'[5]вспомогат'!L32</f>
        <v>448398.0299999998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6252026.03</v>
      </c>
      <c r="F35" s="38">
        <f>'[5]вспомогат'!H33</f>
        <v>1118824.6400000006</v>
      </c>
      <c r="G35" s="39">
        <f>'[5]вспомогат'!I33</f>
        <v>73.53233596728583</v>
      </c>
      <c r="H35" s="35">
        <f>'[5]вспомогат'!J33</f>
        <v>-402716.3599999994</v>
      </c>
      <c r="I35" s="36">
        <f>'[5]вспомогат'!K33</f>
        <v>114.7340313997769</v>
      </c>
      <c r="J35" s="37">
        <f>'[5]вспомогат'!L33</f>
        <v>802879.0300000003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5339846.02</v>
      </c>
      <c r="F36" s="38">
        <f>'[5]вспомогат'!H34</f>
        <v>958491.1699999999</v>
      </c>
      <c r="G36" s="39">
        <f>'[5]вспомогат'!I34</f>
        <v>69.8450911237257</v>
      </c>
      <c r="H36" s="35">
        <f>'[5]вспомогат'!J34</f>
        <v>-413818.8300000001</v>
      </c>
      <c r="I36" s="36">
        <f>'[5]вспомогат'!K34</f>
        <v>112.338700851716</v>
      </c>
      <c r="J36" s="37">
        <f>'[5]вспомогат'!L34</f>
        <v>586501.0199999996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12786116.6</v>
      </c>
      <c r="F37" s="38">
        <f>'[5]вспомогат'!H35</f>
        <v>2221905.0999999996</v>
      </c>
      <c r="G37" s="39">
        <f>'[5]вспомогат'!I35</f>
        <v>67.79497642788206</v>
      </c>
      <c r="H37" s="35">
        <f>'[5]вспомогат'!J35</f>
        <v>-1055483.9000000004</v>
      </c>
      <c r="I37" s="36">
        <f>'[5]вспомогат'!K35</f>
        <v>115.5461112527385</v>
      </c>
      <c r="J37" s="37">
        <f>'[5]вспомогат'!L35</f>
        <v>1720303.5999999996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201551905.29999998</v>
      </c>
      <c r="F38" s="42">
        <f>SUM(F18:F37)</f>
        <v>41035897.96</v>
      </c>
      <c r="G38" s="43">
        <f>F38/D38*100</f>
        <v>90.95231844543581</v>
      </c>
      <c r="H38" s="42">
        <f>SUM(H18:H37)</f>
        <v>-4082136.0399999996</v>
      </c>
      <c r="I38" s="44">
        <f>E38/C38*100</f>
        <v>125.016637383091</v>
      </c>
      <c r="J38" s="42">
        <f>SUM(J18:J37)</f>
        <v>40331839.300000004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1271193728.3699996</v>
      </c>
      <c r="F39" s="53">
        <f>'[5]вспомогат'!H36</f>
        <v>233640239.04999995</v>
      </c>
      <c r="G39" s="54">
        <f>'[5]вспомогат'!I36</f>
        <v>79.29523827660181</v>
      </c>
      <c r="H39" s="53">
        <f>'[5]вспомогат'!J36</f>
        <v>-61005749.950000055</v>
      </c>
      <c r="I39" s="54">
        <f>'[5]вспомогат'!K36</f>
        <v>105.51104602972717</v>
      </c>
      <c r="J39" s="53">
        <f>'[5]вспомогат'!L36</f>
        <v>66396907.36999992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2015-04-24T05:32:29Z</dcterms:created>
  <dcterms:modified xsi:type="dcterms:W3CDTF">2015-04-24T05:32:45Z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