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<sst xmlns="http://schemas.openxmlformats.org/spreadsheetml/2006/main" count="47" uniqueCount="42">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</sst>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1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21.04.2015</v>
          </cell>
        </row>
        <row r="6">
          <cell r="G6" t="str">
            <v>Фактично надійшло на 21.04.2015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295760259.7</v>
          </cell>
          <cell r="H10">
            <v>38943212.23999998</v>
          </cell>
          <cell r="I10">
            <v>86.02729018274096</v>
          </cell>
          <cell r="J10">
            <v>-6325227.76000002</v>
          </cell>
          <cell r="K10">
            <v>122.99862691300416</v>
          </cell>
          <cell r="L10">
            <v>55302079.69999999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554014206.97</v>
          </cell>
          <cell r="H11">
            <v>90119907.94000006</v>
          </cell>
          <cell r="I11">
            <v>60.40815627576502</v>
          </cell>
          <cell r="J11">
            <v>-59065092.05999994</v>
          </cell>
          <cell r="K11">
            <v>91.50000115115282</v>
          </cell>
          <cell r="L11">
            <v>-51465793.02999997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48706016.06</v>
          </cell>
          <cell r="H12">
            <v>8237386.780000001</v>
          </cell>
          <cell r="I12">
            <v>79.8673895148553</v>
          </cell>
          <cell r="J12">
            <v>-2076443.2199999988</v>
          </cell>
          <cell r="K12">
            <v>118.37241281593724</v>
          </cell>
          <cell r="L12">
            <v>7559591.060000002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79889651.03</v>
          </cell>
          <cell r="H13">
            <v>16898998.560000002</v>
          </cell>
          <cell r="I13">
            <v>66.2763395330222</v>
          </cell>
          <cell r="J13">
            <v>-8598786.439999998</v>
          </cell>
          <cell r="K13">
            <v>90.32969525099361</v>
          </cell>
          <cell r="L13">
            <v>-8552638.969999999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55260464.59</v>
          </cell>
          <cell r="H14">
            <v>9363929.860000007</v>
          </cell>
          <cell r="I14">
            <v>55.853040864165905</v>
          </cell>
          <cell r="J14">
            <v>-7401370.139999993</v>
          </cell>
          <cell r="K14">
            <v>93.83930381874869</v>
          </cell>
          <cell r="L14">
            <v>-3627935.4099999964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8191191.41</v>
          </cell>
          <cell r="H15">
            <v>1220872.4000000004</v>
          </cell>
          <cell r="I15">
            <v>48.88182254964767</v>
          </cell>
          <cell r="J15">
            <v>-1276727.5999999996</v>
          </cell>
          <cell r="K15">
            <v>89.40923619161138</v>
          </cell>
          <cell r="L15">
            <v>-970268.5899999999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7107592.05</v>
          </cell>
          <cell r="H16">
            <v>1065678.7599999998</v>
          </cell>
          <cell r="I16">
            <v>66.25653734457504</v>
          </cell>
          <cell r="J16">
            <v>-542734.2400000002</v>
          </cell>
          <cell r="K16">
            <v>108.57178285313631</v>
          </cell>
          <cell r="L16">
            <v>561147.0499999998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31934422.34</v>
          </cell>
          <cell r="H17">
            <v>6774616.960000001</v>
          </cell>
          <cell r="I17">
            <v>98.64692393491703</v>
          </cell>
          <cell r="J17">
            <v>-92923.0399999991</v>
          </cell>
          <cell r="K17">
            <v>123.15219140437301</v>
          </cell>
          <cell r="L17">
            <v>6003562.34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2673377.1</v>
          </cell>
          <cell r="H18">
            <v>517880.20999999996</v>
          </cell>
          <cell r="I18">
            <v>82.74591607175954</v>
          </cell>
          <cell r="J18">
            <v>-107987.79000000004</v>
          </cell>
          <cell r="K18">
            <v>119.2625368599967</v>
          </cell>
          <cell r="L18">
            <v>431787.1000000001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5075780.52</v>
          </cell>
          <cell r="H19">
            <v>951768.5899999994</v>
          </cell>
          <cell r="I19">
            <v>70.4708396731786</v>
          </cell>
          <cell r="J19">
            <v>-398816.4100000006</v>
          </cell>
          <cell r="K19">
            <v>120.06858398339784</v>
          </cell>
          <cell r="L19">
            <v>848379.5199999996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13521062.97</v>
          </cell>
          <cell r="H20">
            <v>2591973</v>
          </cell>
          <cell r="I20">
            <v>91.57510826961519</v>
          </cell>
          <cell r="J20">
            <v>-238461</v>
          </cell>
          <cell r="K20">
            <v>133.5363377437353</v>
          </cell>
          <cell r="L20">
            <v>3395681.9700000007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11139620.1</v>
          </cell>
          <cell r="H21">
            <v>1932833.8599999994</v>
          </cell>
          <cell r="I21">
            <v>89.81924750745264</v>
          </cell>
          <cell r="J21">
            <v>-219081.1400000006</v>
          </cell>
          <cell r="K21">
            <v>129.37085874287652</v>
          </cell>
          <cell r="L21">
            <v>2529010.0999999996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15278343.73</v>
          </cell>
          <cell r="H22">
            <v>2125923.6500000004</v>
          </cell>
          <cell r="I22">
            <v>76.65447278325946</v>
          </cell>
          <cell r="J22">
            <v>-647461.3499999996</v>
          </cell>
          <cell r="K22">
            <v>134.75277488070043</v>
          </cell>
          <cell r="L22">
            <v>3940288.7300000004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6763151.23</v>
          </cell>
          <cell r="H23">
            <v>896972.5700000003</v>
          </cell>
          <cell r="I23">
            <v>60.50037906636362</v>
          </cell>
          <cell r="J23">
            <v>-585617.4299999997</v>
          </cell>
          <cell r="K23">
            <v>119.82467029020557</v>
          </cell>
          <cell r="L23">
            <v>1118945.2300000004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6704870.75</v>
          </cell>
          <cell r="H24">
            <v>1185763.3600000003</v>
          </cell>
          <cell r="I24">
            <v>74.27440285180428</v>
          </cell>
          <cell r="J24">
            <v>-410699.63999999966</v>
          </cell>
          <cell r="K24">
            <v>113.41145963277658</v>
          </cell>
          <cell r="L24">
            <v>792883.75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10505165.92</v>
          </cell>
          <cell r="H25">
            <v>1871091.0199999996</v>
          </cell>
          <cell r="I25">
            <v>78.4720305485016</v>
          </cell>
          <cell r="J25">
            <v>-513313.98000000045</v>
          </cell>
          <cell r="K25">
            <v>135.15674229149138</v>
          </cell>
          <cell r="L25">
            <v>2732585.92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7109236.13</v>
          </cell>
          <cell r="H26">
            <v>1360828.42</v>
          </cell>
          <cell r="I26">
            <v>79.19616062610683</v>
          </cell>
          <cell r="J26">
            <v>-357472.5800000001</v>
          </cell>
          <cell r="K26">
            <v>127.80339047951195</v>
          </cell>
          <cell r="L26">
            <v>1546601.13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5273302.22</v>
          </cell>
          <cell r="H27">
            <v>909823.79</v>
          </cell>
          <cell r="I27">
            <v>71.35800105567552</v>
          </cell>
          <cell r="J27">
            <v>-365189.20999999996</v>
          </cell>
          <cell r="K27">
            <v>121.75448056438383</v>
          </cell>
          <cell r="L27">
            <v>942207.2199999997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11018063.85</v>
          </cell>
          <cell r="H28">
            <v>1868048.1899999995</v>
          </cell>
          <cell r="I28">
            <v>74.53416114125292</v>
          </cell>
          <cell r="J28">
            <v>-638249.8100000005</v>
          </cell>
          <cell r="K28">
            <v>120.31012545025949</v>
          </cell>
          <cell r="L28">
            <v>1860011.8499999996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18933247.88</v>
          </cell>
          <cell r="H29">
            <v>3280126.9399999995</v>
          </cell>
          <cell r="I29">
            <v>75.71988098588085</v>
          </cell>
          <cell r="J29">
            <v>-1051796.0600000005</v>
          </cell>
          <cell r="K29">
            <v>120.80054294134146</v>
          </cell>
          <cell r="L29">
            <v>3260099.879999999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7052188.71</v>
          </cell>
          <cell r="H30">
            <v>1246215.13</v>
          </cell>
          <cell r="I30">
            <v>66.8725332265847</v>
          </cell>
          <cell r="J30">
            <v>-617352.8700000001</v>
          </cell>
          <cell r="K30">
            <v>114.19681177251478</v>
          </cell>
          <cell r="L30">
            <v>876719.71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7534425.39</v>
          </cell>
          <cell r="H31">
            <v>1159097.0299999993</v>
          </cell>
          <cell r="I31">
            <v>41.166583559038</v>
          </cell>
          <cell r="J31">
            <v>-1656528.9700000007</v>
          </cell>
          <cell r="K31">
            <v>93.7570745014319</v>
          </cell>
          <cell r="L31">
            <v>-501688.61000000034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3031897.53</v>
          </cell>
          <cell r="H32">
            <v>479867.33999999985</v>
          </cell>
          <cell r="I32">
            <v>62.77149177139103</v>
          </cell>
          <cell r="J32">
            <v>-284599.66000000015</v>
          </cell>
          <cell r="K32">
            <v>113.71891537293901</v>
          </cell>
          <cell r="L32">
            <v>365764.5299999998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6087799.85</v>
          </cell>
          <cell r="H33">
            <v>954598.46</v>
          </cell>
          <cell r="I33">
            <v>62.738924550833666</v>
          </cell>
          <cell r="J33">
            <v>-566942.54</v>
          </cell>
          <cell r="K33">
            <v>111.72023529554258</v>
          </cell>
          <cell r="L33">
            <v>638652.8499999996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5180439.42</v>
          </cell>
          <cell r="H34">
            <v>799084.5700000003</v>
          </cell>
          <cell r="I34">
            <v>58.229158863522116</v>
          </cell>
          <cell r="J34">
            <v>-573225.4299999997</v>
          </cell>
          <cell r="K34">
            <v>108.98513404770746</v>
          </cell>
          <cell r="L34">
            <v>427094.4199999999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12417493.89</v>
          </cell>
          <cell r="H35">
            <v>1853282.3900000006</v>
          </cell>
          <cell r="I35">
            <v>56.547525789584355</v>
          </cell>
          <cell r="J35">
            <v>-1424106.6099999994</v>
          </cell>
          <cell r="K35">
            <v>112.2149261875291</v>
          </cell>
          <cell r="L35">
            <v>1351680.8900000006</v>
          </cell>
        </row>
        <row r="36">
          <cell r="B36">
            <v>3890509571</v>
          </cell>
          <cell r="C36">
            <v>1204796821</v>
          </cell>
          <cell r="D36">
            <v>294645989</v>
          </cell>
          <cell r="G36">
            <v>1236163271.3400002</v>
          </cell>
          <cell r="H36">
            <v>198609782.0200001</v>
          </cell>
          <cell r="I36">
            <v>67.40623983854744</v>
          </cell>
          <cell r="J36">
            <v>-96036206.97999994</v>
          </cell>
          <cell r="K36">
            <v>102.60346390306421</v>
          </cell>
          <cell r="L36">
            <v>31366450.340000026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295760259.7</v>
      </c>
      <c r="F10" s="33">
        <f>'[5]вспомогат'!H10</f>
        <v>38943212.23999998</v>
      </c>
      <c r="G10" s="34">
        <f>'[5]вспомогат'!I10</f>
        <v>86.02729018274096</v>
      </c>
      <c r="H10" s="35">
        <f>'[5]вспомогат'!J10</f>
        <v>-6325227.76000002</v>
      </c>
      <c r="I10" s="36">
        <f>'[5]вспомогат'!K10</f>
        <v>122.99862691300416</v>
      </c>
      <c r="J10" s="37">
        <f>'[5]вспомогат'!L10</f>
        <v>55302079.69999999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554014206.97</v>
      </c>
      <c r="F12" s="38">
        <f>'[5]вспомогат'!H11</f>
        <v>90119907.94000006</v>
      </c>
      <c r="G12" s="39">
        <f>'[5]вспомогат'!I11</f>
        <v>60.40815627576502</v>
      </c>
      <c r="H12" s="35">
        <f>'[5]вспомогат'!J11</f>
        <v>-59065092.05999994</v>
      </c>
      <c r="I12" s="36">
        <f>'[5]вспомогат'!K11</f>
        <v>91.50000115115282</v>
      </c>
      <c r="J12" s="37">
        <f>'[5]вспомогат'!L11</f>
        <v>-51465793.02999997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48706016.06</v>
      </c>
      <c r="F13" s="38">
        <f>'[5]вспомогат'!H12</f>
        <v>8237386.780000001</v>
      </c>
      <c r="G13" s="39">
        <f>'[5]вспомогат'!I12</f>
        <v>79.8673895148553</v>
      </c>
      <c r="H13" s="35">
        <f>'[5]вспомогат'!J12</f>
        <v>-2076443.2199999988</v>
      </c>
      <c r="I13" s="36">
        <f>'[5]вспомогат'!K12</f>
        <v>118.37241281593724</v>
      </c>
      <c r="J13" s="37">
        <f>'[5]вспомогат'!L12</f>
        <v>7559591.060000002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79889651.03</v>
      </c>
      <c r="F14" s="38">
        <f>'[5]вспомогат'!H13</f>
        <v>16898998.560000002</v>
      </c>
      <c r="G14" s="39">
        <f>'[5]вспомогат'!I13</f>
        <v>66.2763395330222</v>
      </c>
      <c r="H14" s="35">
        <f>'[5]вспомогат'!J13</f>
        <v>-8598786.439999998</v>
      </c>
      <c r="I14" s="36">
        <f>'[5]вспомогат'!K13</f>
        <v>90.32969525099361</v>
      </c>
      <c r="J14" s="37">
        <f>'[5]вспомогат'!L13</f>
        <v>-8552638.969999999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55260464.59</v>
      </c>
      <c r="F15" s="38">
        <f>'[5]вспомогат'!H14</f>
        <v>9363929.860000007</v>
      </c>
      <c r="G15" s="39">
        <f>'[5]вспомогат'!I14</f>
        <v>55.853040864165905</v>
      </c>
      <c r="H15" s="35">
        <f>'[5]вспомогат'!J14</f>
        <v>-7401370.139999993</v>
      </c>
      <c r="I15" s="36">
        <f>'[5]вспомогат'!K14</f>
        <v>93.83930381874869</v>
      </c>
      <c r="J15" s="37">
        <f>'[5]вспомогат'!L14</f>
        <v>-3627935.4099999964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8191191.41</v>
      </c>
      <c r="F16" s="38">
        <f>'[5]вспомогат'!H15</f>
        <v>1220872.4000000004</v>
      </c>
      <c r="G16" s="39">
        <f>'[5]вспомогат'!I15</f>
        <v>48.88182254964767</v>
      </c>
      <c r="H16" s="35">
        <f>'[5]вспомогат'!J15</f>
        <v>-1276727.5999999996</v>
      </c>
      <c r="I16" s="36">
        <f>'[5]вспомогат'!K15</f>
        <v>89.40923619161138</v>
      </c>
      <c r="J16" s="37">
        <f>'[5]вспомогат'!L15</f>
        <v>-970268.5899999999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746061530.06</v>
      </c>
      <c r="F17" s="42">
        <f>SUM(F12:F16)</f>
        <v>125841095.54000008</v>
      </c>
      <c r="G17" s="43">
        <f>F17/D17*100</f>
        <v>61.608437452717965</v>
      </c>
      <c r="H17" s="42">
        <f>SUM(H12:H16)</f>
        <v>-78418419.45999992</v>
      </c>
      <c r="I17" s="44">
        <f>E17/C17*100</f>
        <v>92.89556402801416</v>
      </c>
      <c r="J17" s="42">
        <f>SUM(J12:J16)</f>
        <v>-57057044.93999997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7107592.05</v>
      </c>
      <c r="F18" s="46">
        <f>'[5]вспомогат'!H16</f>
        <v>1065678.7599999998</v>
      </c>
      <c r="G18" s="47">
        <f>'[5]вспомогат'!I16</f>
        <v>66.25653734457504</v>
      </c>
      <c r="H18" s="48">
        <f>'[5]вспомогат'!J16</f>
        <v>-542734.2400000002</v>
      </c>
      <c r="I18" s="49">
        <f>'[5]вспомогат'!K16</f>
        <v>108.57178285313631</v>
      </c>
      <c r="J18" s="50">
        <f>'[5]вспомогат'!L16</f>
        <v>561147.0499999998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31934422.34</v>
      </c>
      <c r="F19" s="38">
        <f>'[5]вспомогат'!H17</f>
        <v>6774616.960000001</v>
      </c>
      <c r="G19" s="39">
        <f>'[5]вспомогат'!I17</f>
        <v>98.64692393491703</v>
      </c>
      <c r="H19" s="35">
        <f>'[5]вспомогат'!J17</f>
        <v>-92923.0399999991</v>
      </c>
      <c r="I19" s="36">
        <f>'[5]вспомогат'!K17</f>
        <v>123.15219140437301</v>
      </c>
      <c r="J19" s="37">
        <f>'[5]вспомогат'!L17</f>
        <v>6003562.34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2673377.1</v>
      </c>
      <c r="F20" s="38">
        <f>'[5]вспомогат'!H18</f>
        <v>517880.20999999996</v>
      </c>
      <c r="G20" s="39">
        <f>'[5]вспомогат'!I18</f>
        <v>82.74591607175954</v>
      </c>
      <c r="H20" s="35">
        <f>'[5]вспомогат'!J18</f>
        <v>-107987.79000000004</v>
      </c>
      <c r="I20" s="36">
        <f>'[5]вспомогат'!K18</f>
        <v>119.2625368599967</v>
      </c>
      <c r="J20" s="37">
        <f>'[5]вспомогат'!L18</f>
        <v>431787.1000000001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5075780.52</v>
      </c>
      <c r="F21" s="38">
        <f>'[5]вспомогат'!H19</f>
        <v>951768.5899999994</v>
      </c>
      <c r="G21" s="39">
        <f>'[5]вспомогат'!I19</f>
        <v>70.4708396731786</v>
      </c>
      <c r="H21" s="35">
        <f>'[5]вспомогат'!J19</f>
        <v>-398816.4100000006</v>
      </c>
      <c r="I21" s="36">
        <f>'[5]вспомогат'!K19</f>
        <v>120.06858398339784</v>
      </c>
      <c r="J21" s="37">
        <f>'[5]вспомогат'!L19</f>
        <v>848379.5199999996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13521062.97</v>
      </c>
      <c r="F22" s="38">
        <f>'[5]вспомогат'!H20</f>
        <v>2591973</v>
      </c>
      <c r="G22" s="39">
        <f>'[5]вспомогат'!I20</f>
        <v>91.57510826961519</v>
      </c>
      <c r="H22" s="35">
        <f>'[5]вспомогат'!J20</f>
        <v>-238461</v>
      </c>
      <c r="I22" s="36">
        <f>'[5]вспомогат'!K20</f>
        <v>133.5363377437353</v>
      </c>
      <c r="J22" s="37">
        <f>'[5]вспомогат'!L20</f>
        <v>3395681.9700000007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11139620.1</v>
      </c>
      <c r="F23" s="38">
        <f>'[5]вспомогат'!H21</f>
        <v>1932833.8599999994</v>
      </c>
      <c r="G23" s="39">
        <f>'[5]вспомогат'!I21</f>
        <v>89.81924750745264</v>
      </c>
      <c r="H23" s="35">
        <f>'[5]вспомогат'!J21</f>
        <v>-219081.1400000006</v>
      </c>
      <c r="I23" s="36">
        <f>'[5]вспомогат'!K21</f>
        <v>129.37085874287652</v>
      </c>
      <c r="J23" s="37">
        <f>'[5]вспомогат'!L21</f>
        <v>2529010.0999999996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15278343.73</v>
      </c>
      <c r="F24" s="38">
        <f>'[5]вспомогат'!H22</f>
        <v>2125923.6500000004</v>
      </c>
      <c r="G24" s="39">
        <f>'[5]вспомогат'!I22</f>
        <v>76.65447278325946</v>
      </c>
      <c r="H24" s="35">
        <f>'[5]вспомогат'!J22</f>
        <v>-647461.3499999996</v>
      </c>
      <c r="I24" s="36">
        <f>'[5]вспомогат'!K22</f>
        <v>134.75277488070043</v>
      </c>
      <c r="J24" s="37">
        <f>'[5]вспомогат'!L22</f>
        <v>3940288.7300000004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6763151.23</v>
      </c>
      <c r="F25" s="38">
        <f>'[5]вспомогат'!H23</f>
        <v>896972.5700000003</v>
      </c>
      <c r="G25" s="39">
        <f>'[5]вспомогат'!I23</f>
        <v>60.50037906636362</v>
      </c>
      <c r="H25" s="35">
        <f>'[5]вспомогат'!J23</f>
        <v>-585617.4299999997</v>
      </c>
      <c r="I25" s="36">
        <f>'[5]вспомогат'!K23</f>
        <v>119.82467029020557</v>
      </c>
      <c r="J25" s="37">
        <f>'[5]вспомогат'!L23</f>
        <v>1118945.2300000004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6704870.75</v>
      </c>
      <c r="F26" s="38">
        <f>'[5]вспомогат'!H24</f>
        <v>1185763.3600000003</v>
      </c>
      <c r="G26" s="39">
        <f>'[5]вспомогат'!I24</f>
        <v>74.27440285180428</v>
      </c>
      <c r="H26" s="35">
        <f>'[5]вспомогат'!J24</f>
        <v>-410699.63999999966</v>
      </c>
      <c r="I26" s="36">
        <f>'[5]вспомогат'!K24</f>
        <v>113.41145963277658</v>
      </c>
      <c r="J26" s="37">
        <f>'[5]вспомогат'!L24</f>
        <v>792883.75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10505165.92</v>
      </c>
      <c r="F27" s="38">
        <f>'[5]вспомогат'!H25</f>
        <v>1871091.0199999996</v>
      </c>
      <c r="G27" s="39">
        <f>'[5]вспомогат'!I25</f>
        <v>78.4720305485016</v>
      </c>
      <c r="H27" s="35">
        <f>'[5]вспомогат'!J25</f>
        <v>-513313.98000000045</v>
      </c>
      <c r="I27" s="36">
        <f>'[5]вспомогат'!K25</f>
        <v>135.15674229149138</v>
      </c>
      <c r="J27" s="37">
        <f>'[5]вспомогат'!L25</f>
        <v>2732585.92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7109236.13</v>
      </c>
      <c r="F28" s="38">
        <f>'[5]вспомогат'!H26</f>
        <v>1360828.42</v>
      </c>
      <c r="G28" s="39">
        <f>'[5]вспомогат'!I26</f>
        <v>79.19616062610683</v>
      </c>
      <c r="H28" s="35">
        <f>'[5]вспомогат'!J26</f>
        <v>-357472.5800000001</v>
      </c>
      <c r="I28" s="36">
        <f>'[5]вспомогат'!K26</f>
        <v>127.80339047951195</v>
      </c>
      <c r="J28" s="37">
        <f>'[5]вспомогат'!L26</f>
        <v>1546601.13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5273302.22</v>
      </c>
      <c r="F29" s="38">
        <f>'[5]вспомогат'!H27</f>
        <v>909823.79</v>
      </c>
      <c r="G29" s="39">
        <f>'[5]вспомогат'!I27</f>
        <v>71.35800105567552</v>
      </c>
      <c r="H29" s="35">
        <f>'[5]вспомогат'!J27</f>
        <v>-365189.20999999996</v>
      </c>
      <c r="I29" s="36">
        <f>'[5]вспомогат'!K27</f>
        <v>121.75448056438383</v>
      </c>
      <c r="J29" s="37">
        <f>'[5]вспомогат'!L27</f>
        <v>942207.2199999997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11018063.85</v>
      </c>
      <c r="F30" s="38">
        <f>'[5]вспомогат'!H28</f>
        <v>1868048.1899999995</v>
      </c>
      <c r="G30" s="39">
        <f>'[5]вспомогат'!I28</f>
        <v>74.53416114125292</v>
      </c>
      <c r="H30" s="35">
        <f>'[5]вспомогат'!J28</f>
        <v>-638249.8100000005</v>
      </c>
      <c r="I30" s="36">
        <f>'[5]вспомогат'!K28</f>
        <v>120.31012545025949</v>
      </c>
      <c r="J30" s="37">
        <f>'[5]вспомогат'!L28</f>
        <v>1860011.8499999996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18933247.88</v>
      </c>
      <c r="F31" s="38">
        <f>'[5]вспомогат'!H29</f>
        <v>3280126.9399999995</v>
      </c>
      <c r="G31" s="39">
        <f>'[5]вспомогат'!I29</f>
        <v>75.71988098588085</v>
      </c>
      <c r="H31" s="35">
        <f>'[5]вспомогат'!J29</f>
        <v>-1051796.0600000005</v>
      </c>
      <c r="I31" s="36">
        <f>'[5]вспомогат'!K29</f>
        <v>120.80054294134146</v>
      </c>
      <c r="J31" s="37">
        <f>'[5]вспомогат'!L29</f>
        <v>3260099.879999999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7052188.71</v>
      </c>
      <c r="F32" s="38">
        <f>'[5]вспомогат'!H30</f>
        <v>1246215.13</v>
      </c>
      <c r="G32" s="39">
        <f>'[5]вспомогат'!I30</f>
        <v>66.8725332265847</v>
      </c>
      <c r="H32" s="35">
        <f>'[5]вспомогат'!J30</f>
        <v>-617352.8700000001</v>
      </c>
      <c r="I32" s="36">
        <f>'[5]вспомогат'!K30</f>
        <v>114.19681177251478</v>
      </c>
      <c r="J32" s="37">
        <f>'[5]вспомогат'!L30</f>
        <v>876719.71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7534425.39</v>
      </c>
      <c r="F33" s="38">
        <f>'[5]вспомогат'!H31</f>
        <v>1159097.0299999993</v>
      </c>
      <c r="G33" s="39">
        <f>'[5]вспомогат'!I31</f>
        <v>41.166583559038</v>
      </c>
      <c r="H33" s="35">
        <f>'[5]вспомогат'!J31</f>
        <v>-1656528.9700000007</v>
      </c>
      <c r="I33" s="36">
        <f>'[5]вспомогат'!K31</f>
        <v>93.7570745014319</v>
      </c>
      <c r="J33" s="37">
        <f>'[5]вспомогат'!L31</f>
        <v>-501688.61000000034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3031897.53</v>
      </c>
      <c r="F34" s="38">
        <f>'[5]вспомогат'!H32</f>
        <v>479867.33999999985</v>
      </c>
      <c r="G34" s="39">
        <f>'[5]вспомогат'!I32</f>
        <v>62.77149177139103</v>
      </c>
      <c r="H34" s="35">
        <f>'[5]вспомогат'!J32</f>
        <v>-284599.66000000015</v>
      </c>
      <c r="I34" s="36">
        <f>'[5]вспомогат'!K32</f>
        <v>113.71891537293901</v>
      </c>
      <c r="J34" s="37">
        <f>'[5]вспомогат'!L32</f>
        <v>365764.5299999998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6087799.85</v>
      </c>
      <c r="F35" s="38">
        <f>'[5]вспомогат'!H33</f>
        <v>954598.46</v>
      </c>
      <c r="G35" s="39">
        <f>'[5]вспомогат'!I33</f>
        <v>62.738924550833666</v>
      </c>
      <c r="H35" s="35">
        <f>'[5]вспомогат'!J33</f>
        <v>-566942.54</v>
      </c>
      <c r="I35" s="36">
        <f>'[5]вспомогат'!K33</f>
        <v>111.72023529554258</v>
      </c>
      <c r="J35" s="37">
        <f>'[5]вспомогат'!L33</f>
        <v>638652.8499999996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5180439.42</v>
      </c>
      <c r="F36" s="38">
        <f>'[5]вспомогат'!H34</f>
        <v>799084.5700000003</v>
      </c>
      <c r="G36" s="39">
        <f>'[5]вспомогат'!I34</f>
        <v>58.229158863522116</v>
      </c>
      <c r="H36" s="35">
        <f>'[5]вспомогат'!J34</f>
        <v>-573225.4299999997</v>
      </c>
      <c r="I36" s="36">
        <f>'[5]вспомогат'!K34</f>
        <v>108.98513404770746</v>
      </c>
      <c r="J36" s="37">
        <f>'[5]вспомогат'!L34</f>
        <v>427094.4199999999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12417493.89</v>
      </c>
      <c r="F37" s="38">
        <f>'[5]вспомогат'!H35</f>
        <v>1853282.3900000006</v>
      </c>
      <c r="G37" s="39">
        <f>'[5]вспомогат'!I35</f>
        <v>56.547525789584355</v>
      </c>
      <c r="H37" s="35">
        <f>'[5]вспомогат'!J35</f>
        <v>-1424106.6099999994</v>
      </c>
      <c r="I37" s="36">
        <f>'[5]вспомогат'!K35</f>
        <v>112.2149261875291</v>
      </c>
      <c r="J37" s="37">
        <f>'[5]вспомогат'!L35</f>
        <v>1351680.8900000006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194341481.57999998</v>
      </c>
      <c r="F38" s="42">
        <f>SUM(F18:F37)</f>
        <v>33825474.239999995</v>
      </c>
      <c r="G38" s="43">
        <f>F38/D38*100</f>
        <v>74.97107307468227</v>
      </c>
      <c r="H38" s="42">
        <f>SUM(H18:H37)</f>
        <v>-11292559.760000002</v>
      </c>
      <c r="I38" s="44">
        <f>E38/C38*100</f>
        <v>120.54422653567205</v>
      </c>
      <c r="J38" s="42">
        <f>SUM(J18:J37)</f>
        <v>33121415.58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1204796821</v>
      </c>
      <c r="D39" s="53">
        <f>'[5]вспомогат'!D36</f>
        <v>294645989</v>
      </c>
      <c r="E39" s="53">
        <f>'[5]вспомогат'!G36</f>
        <v>1236163271.3400002</v>
      </c>
      <c r="F39" s="53">
        <f>'[5]вспомогат'!H36</f>
        <v>198609782.0200001</v>
      </c>
      <c r="G39" s="54">
        <f>'[5]вспомогат'!I36</f>
        <v>67.40623983854744</v>
      </c>
      <c r="H39" s="53">
        <f>'[5]вспомогат'!J36</f>
        <v>-96036206.97999994</v>
      </c>
      <c r="I39" s="54">
        <f>'[5]вспомогат'!K36</f>
        <v>102.60346390306421</v>
      </c>
      <c r="J39" s="53">
        <f>'[5]вспомогат'!L36</f>
        <v>31366450.340000026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2015-04-22T06:14:05Z</dcterms:created>
  <dcterms:modified xsi:type="dcterms:W3CDTF">2015-04-22T06:14:25Z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