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<sst xmlns="http://schemas.openxmlformats.org/spreadsheetml/2006/main" count="47" uniqueCount="42">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</sst>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15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15.04.2015</v>
          </cell>
        </row>
        <row r="6">
          <cell r="G6" t="str">
            <v>Фактично надійшло на 15.04.2015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283206123.12</v>
          </cell>
          <cell r="H10">
            <v>26389075.659999996</v>
          </cell>
          <cell r="I10">
            <v>58.29464337626832</v>
          </cell>
          <cell r="J10">
            <v>-18879364.340000004</v>
          </cell>
          <cell r="K10">
            <v>117.77770384854446</v>
          </cell>
          <cell r="L10">
            <v>42747943.120000005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527502021.65</v>
          </cell>
          <cell r="H11">
            <v>63607722.620000005</v>
          </cell>
          <cell r="I11">
            <v>42.63680840567081</v>
          </cell>
          <cell r="J11">
            <v>-85577277.38</v>
          </cell>
          <cell r="K11">
            <v>87.1212957736011</v>
          </cell>
          <cell r="L11">
            <v>-77977978.35000002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45589625.79</v>
          </cell>
          <cell r="H12">
            <v>5120996.509999998</v>
          </cell>
          <cell r="I12">
            <v>49.651744405327584</v>
          </cell>
          <cell r="J12">
            <v>-5192833.490000002</v>
          </cell>
          <cell r="K12">
            <v>110.79850993130023</v>
          </cell>
          <cell r="L12">
            <v>4443200.789999999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77285595.13</v>
          </cell>
          <cell r="H13">
            <v>14294942.659999996</v>
          </cell>
          <cell r="I13">
            <v>56.06346849343971</v>
          </cell>
          <cell r="J13">
            <v>-11202842.340000004</v>
          </cell>
          <cell r="K13">
            <v>87.38533921950686</v>
          </cell>
          <cell r="L13">
            <v>-11156694.870000005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51813362.09</v>
          </cell>
          <cell r="H14">
            <v>5916827.360000007</v>
          </cell>
          <cell r="I14">
            <v>35.29210547977076</v>
          </cell>
          <cell r="J14">
            <v>-10848472.639999993</v>
          </cell>
          <cell r="K14">
            <v>87.98568493964855</v>
          </cell>
          <cell r="L14">
            <v>-7075037.909999996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7740871.69</v>
          </cell>
          <cell r="H15">
            <v>770552.6800000006</v>
          </cell>
          <cell r="I15">
            <v>30.85172485586165</v>
          </cell>
          <cell r="J15">
            <v>-1727047.3199999994</v>
          </cell>
          <cell r="K15">
            <v>84.49386549742071</v>
          </cell>
          <cell r="L15">
            <v>-1420588.3099999996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6722153.17</v>
          </cell>
          <cell r="H16">
            <v>680239.8799999999</v>
          </cell>
          <cell r="I16">
            <v>42.29261265607776</v>
          </cell>
          <cell r="J16">
            <v>-928173.1200000001</v>
          </cell>
          <cell r="K16">
            <v>102.68402422994465</v>
          </cell>
          <cell r="L16">
            <v>175708.16999999993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29814618.7</v>
          </cell>
          <cell r="H17">
            <v>4654813.32</v>
          </cell>
          <cell r="I17">
            <v>67.77992294183944</v>
          </cell>
          <cell r="J17">
            <v>-2212726.6799999997</v>
          </cell>
          <cell r="K17">
            <v>114.9773617226733</v>
          </cell>
          <cell r="L17">
            <v>3883758.6999999993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2442305.03</v>
          </cell>
          <cell r="H18">
            <v>286808.13999999966</v>
          </cell>
          <cell r="I18">
            <v>45.82565972377557</v>
          </cell>
          <cell r="J18">
            <v>-339059.86000000034</v>
          </cell>
          <cell r="K18">
            <v>108.9541365727006</v>
          </cell>
          <cell r="L18">
            <v>200715.0299999998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4637259.56</v>
          </cell>
          <cell r="H19">
            <v>513247.6299999994</v>
          </cell>
          <cell r="I19">
            <v>38.0018754835867</v>
          </cell>
          <cell r="J19">
            <v>-837337.3700000006</v>
          </cell>
          <cell r="K19">
            <v>109.69528464415843</v>
          </cell>
          <cell r="L19">
            <v>409858.5599999996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12551270.41</v>
          </cell>
          <cell r="H20">
            <v>1622180.4399999995</v>
          </cell>
          <cell r="I20">
            <v>57.312074402724086</v>
          </cell>
          <cell r="J20">
            <v>-1208253.5600000005</v>
          </cell>
          <cell r="K20">
            <v>123.95850003076427</v>
          </cell>
          <cell r="L20">
            <v>2425889.41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10373034.65</v>
          </cell>
          <cell r="H21">
            <v>1166248.4100000001</v>
          </cell>
          <cell r="I21">
            <v>54.195839984386005</v>
          </cell>
          <cell r="J21">
            <v>-985666.5899999999</v>
          </cell>
          <cell r="K21">
            <v>120.46805801215012</v>
          </cell>
          <cell r="L21">
            <v>1762424.6500000004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14560187.46</v>
          </cell>
          <cell r="H22">
            <v>1407767.3800000008</v>
          </cell>
          <cell r="I22">
            <v>50.759897381719476</v>
          </cell>
          <cell r="J22">
            <v>-1365617.6199999992</v>
          </cell>
          <cell r="K22">
            <v>128.41874078049543</v>
          </cell>
          <cell r="L22">
            <v>3222132.460000001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6450382.73</v>
          </cell>
          <cell r="H23">
            <v>584204.0700000003</v>
          </cell>
          <cell r="I23">
            <v>39.40429046465984</v>
          </cell>
          <cell r="J23">
            <v>-898385.9299999997</v>
          </cell>
          <cell r="K23">
            <v>114.28326198583115</v>
          </cell>
          <cell r="L23">
            <v>806176.7300000004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6217055.93</v>
          </cell>
          <cell r="H24">
            <v>697948.54</v>
          </cell>
          <cell r="I24">
            <v>43.718428801669695</v>
          </cell>
          <cell r="J24">
            <v>-898514.46</v>
          </cell>
          <cell r="K24">
            <v>105.16017592731512</v>
          </cell>
          <cell r="L24">
            <v>305068.9299999997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9682852.13</v>
          </cell>
          <cell r="H25">
            <v>1048777.2300000004</v>
          </cell>
          <cell r="I25">
            <v>43.9848612127554</v>
          </cell>
          <cell r="J25">
            <v>-1335627.7699999996</v>
          </cell>
          <cell r="K25">
            <v>124.5770661736515</v>
          </cell>
          <cell r="L25">
            <v>1910272.1300000008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6642120.36</v>
          </cell>
          <cell r="H26">
            <v>893712.6500000004</v>
          </cell>
          <cell r="I26">
            <v>52.01141418179937</v>
          </cell>
          <cell r="J26">
            <v>-824588.3499999996</v>
          </cell>
          <cell r="K26">
            <v>119.40600740476413</v>
          </cell>
          <cell r="L26">
            <v>1079485.3600000003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4933143.97</v>
          </cell>
          <cell r="H27">
            <v>569665.54</v>
          </cell>
          <cell r="I27">
            <v>44.679194643505596</v>
          </cell>
          <cell r="J27">
            <v>-705347.46</v>
          </cell>
          <cell r="K27">
            <v>113.900617973053</v>
          </cell>
          <cell r="L27">
            <v>602048.9699999997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10241925.2</v>
          </cell>
          <cell r="H28">
            <v>1091909.539999999</v>
          </cell>
          <cell r="I28">
            <v>43.56662854935842</v>
          </cell>
          <cell r="J28">
            <v>-1414388.460000001</v>
          </cell>
          <cell r="K28">
            <v>111.83519377264946</v>
          </cell>
          <cell r="L28">
            <v>1083873.1999999993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17620516.38</v>
          </cell>
          <cell r="H29">
            <v>1967395.4399999995</v>
          </cell>
          <cell r="I29">
            <v>45.41621446179905</v>
          </cell>
          <cell r="J29">
            <v>-2364527.5600000005</v>
          </cell>
          <cell r="K29">
            <v>112.42487074070888</v>
          </cell>
          <cell r="L29">
            <v>1947368.379999999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6520305.63</v>
          </cell>
          <cell r="H30">
            <v>714332.0499999998</v>
          </cell>
          <cell r="I30">
            <v>38.33141854764622</v>
          </cell>
          <cell r="J30">
            <v>-1149235.9500000002</v>
          </cell>
          <cell r="K30">
            <v>105.58397475560155</v>
          </cell>
          <cell r="L30">
            <v>344836.6299999999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7047866.31</v>
          </cell>
          <cell r="H31">
            <v>672537.9499999993</v>
          </cell>
          <cell r="I31">
            <v>23.88591204939858</v>
          </cell>
          <cell r="J31">
            <v>-2143088.0500000007</v>
          </cell>
          <cell r="K31">
            <v>87.70241823348947</v>
          </cell>
          <cell r="L31">
            <v>-988247.6900000004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2826707.06</v>
          </cell>
          <cell r="H32">
            <v>274676.8700000001</v>
          </cell>
          <cell r="I32">
            <v>35.93050713765278</v>
          </cell>
          <cell r="J32">
            <v>-489790.1299999999</v>
          </cell>
          <cell r="K32">
            <v>106.02273254935145</v>
          </cell>
          <cell r="L32">
            <v>160574.06000000006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5739460.48</v>
          </cell>
          <cell r="H33">
            <v>606259.0900000008</v>
          </cell>
          <cell r="I33">
            <v>39.84507088537219</v>
          </cell>
          <cell r="J33">
            <v>-915281.9099999992</v>
          </cell>
          <cell r="K33">
            <v>105.32768670032209</v>
          </cell>
          <cell r="L33">
            <v>290313.48000000045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4892294.85</v>
          </cell>
          <cell r="H34">
            <v>510940</v>
          </cell>
          <cell r="I34">
            <v>37.2321122778381</v>
          </cell>
          <cell r="J34">
            <v>-861370</v>
          </cell>
          <cell r="K34">
            <v>102.9232014507678</v>
          </cell>
          <cell r="L34">
            <v>138949.84999999963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11725282.62</v>
          </cell>
          <cell r="H35">
            <v>1161071.1199999992</v>
          </cell>
          <cell r="I35">
            <v>35.42671071392499</v>
          </cell>
          <cell r="J35">
            <v>-2116317.880000001</v>
          </cell>
          <cell r="K35">
            <v>105.95952254027787</v>
          </cell>
          <cell r="L35">
            <v>659469.6199999992</v>
          </cell>
        </row>
        <row r="36">
          <cell r="B36">
            <v>3890509571</v>
          </cell>
          <cell r="C36">
            <v>1204796821</v>
          </cell>
          <cell r="D36">
            <v>294645989</v>
          </cell>
          <cell r="G36">
            <v>1174778342.1</v>
          </cell>
          <cell r="H36">
            <v>137224852.78000003</v>
          </cell>
          <cell r="I36">
            <v>46.57278833006616</v>
          </cell>
          <cell r="J36">
            <v>-157421136.22000006</v>
          </cell>
          <cell r="K36">
            <v>97.50841981180824</v>
          </cell>
          <cell r="L36">
            <v>-30018478.90000003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283206123.12</v>
      </c>
      <c r="F10" s="33">
        <f>'[5]вспомогат'!H10</f>
        <v>26389075.659999996</v>
      </c>
      <c r="G10" s="34">
        <f>'[5]вспомогат'!I10</f>
        <v>58.29464337626832</v>
      </c>
      <c r="H10" s="35">
        <f>'[5]вспомогат'!J10</f>
        <v>-18879364.340000004</v>
      </c>
      <c r="I10" s="36">
        <f>'[5]вспомогат'!K10</f>
        <v>117.77770384854446</v>
      </c>
      <c r="J10" s="37">
        <f>'[5]вспомогат'!L10</f>
        <v>42747943.120000005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527502021.65</v>
      </c>
      <c r="F12" s="38">
        <f>'[5]вспомогат'!H11</f>
        <v>63607722.620000005</v>
      </c>
      <c r="G12" s="39">
        <f>'[5]вспомогат'!I11</f>
        <v>42.63680840567081</v>
      </c>
      <c r="H12" s="35">
        <f>'[5]вспомогат'!J11</f>
        <v>-85577277.38</v>
      </c>
      <c r="I12" s="36">
        <f>'[5]вспомогат'!K11</f>
        <v>87.1212957736011</v>
      </c>
      <c r="J12" s="37">
        <f>'[5]вспомогат'!L11</f>
        <v>-77977978.35000002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45589625.79</v>
      </c>
      <c r="F13" s="38">
        <f>'[5]вспомогат'!H12</f>
        <v>5120996.509999998</v>
      </c>
      <c r="G13" s="39">
        <f>'[5]вспомогат'!I12</f>
        <v>49.651744405327584</v>
      </c>
      <c r="H13" s="35">
        <f>'[5]вспомогат'!J12</f>
        <v>-5192833.490000002</v>
      </c>
      <c r="I13" s="36">
        <f>'[5]вспомогат'!K12</f>
        <v>110.79850993130023</v>
      </c>
      <c r="J13" s="37">
        <f>'[5]вспомогат'!L12</f>
        <v>4443200.789999999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77285595.13</v>
      </c>
      <c r="F14" s="38">
        <f>'[5]вспомогат'!H13</f>
        <v>14294942.659999996</v>
      </c>
      <c r="G14" s="39">
        <f>'[5]вспомогат'!I13</f>
        <v>56.06346849343971</v>
      </c>
      <c r="H14" s="35">
        <f>'[5]вспомогат'!J13</f>
        <v>-11202842.340000004</v>
      </c>
      <c r="I14" s="36">
        <f>'[5]вспомогат'!K13</f>
        <v>87.38533921950686</v>
      </c>
      <c r="J14" s="37">
        <f>'[5]вспомогат'!L13</f>
        <v>-11156694.870000005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51813362.09</v>
      </c>
      <c r="F15" s="38">
        <f>'[5]вспомогат'!H14</f>
        <v>5916827.360000007</v>
      </c>
      <c r="G15" s="39">
        <f>'[5]вспомогат'!I14</f>
        <v>35.29210547977076</v>
      </c>
      <c r="H15" s="35">
        <f>'[5]вспомогат'!J14</f>
        <v>-10848472.639999993</v>
      </c>
      <c r="I15" s="36">
        <f>'[5]вспомогат'!K14</f>
        <v>87.98568493964855</v>
      </c>
      <c r="J15" s="37">
        <f>'[5]вспомогат'!L14</f>
        <v>-7075037.909999996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7740871.69</v>
      </c>
      <c r="F16" s="38">
        <f>'[5]вспомогат'!H15</f>
        <v>770552.6800000006</v>
      </c>
      <c r="G16" s="39">
        <f>'[5]вспомогат'!I15</f>
        <v>30.85172485586165</v>
      </c>
      <c r="H16" s="35">
        <f>'[5]вспомогат'!J15</f>
        <v>-1727047.3199999994</v>
      </c>
      <c r="I16" s="36">
        <f>'[5]вспомогат'!K15</f>
        <v>84.49386549742071</v>
      </c>
      <c r="J16" s="37">
        <f>'[5]вспомогат'!L15</f>
        <v>-1420588.3099999996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709931476.35</v>
      </c>
      <c r="F17" s="42">
        <f>SUM(F12:F16)</f>
        <v>89711041.83000001</v>
      </c>
      <c r="G17" s="43">
        <f>F17/D17*100</f>
        <v>43.92012868041913</v>
      </c>
      <c r="H17" s="42">
        <f>SUM(H12:H16)</f>
        <v>-114548473.16999999</v>
      </c>
      <c r="I17" s="44">
        <f>E17/C17*100</f>
        <v>88.39684430782839</v>
      </c>
      <c r="J17" s="42">
        <f>SUM(J12:J16)</f>
        <v>-93187098.65000004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6722153.17</v>
      </c>
      <c r="F18" s="46">
        <f>'[5]вспомогат'!H16</f>
        <v>680239.8799999999</v>
      </c>
      <c r="G18" s="47">
        <f>'[5]вспомогат'!I16</f>
        <v>42.29261265607776</v>
      </c>
      <c r="H18" s="48">
        <f>'[5]вспомогат'!J16</f>
        <v>-928173.1200000001</v>
      </c>
      <c r="I18" s="49">
        <f>'[5]вспомогат'!K16</f>
        <v>102.68402422994465</v>
      </c>
      <c r="J18" s="50">
        <f>'[5]вспомогат'!L16</f>
        <v>175708.16999999993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29814618.7</v>
      </c>
      <c r="F19" s="38">
        <f>'[5]вспомогат'!H17</f>
        <v>4654813.32</v>
      </c>
      <c r="G19" s="39">
        <f>'[5]вспомогат'!I17</f>
        <v>67.77992294183944</v>
      </c>
      <c r="H19" s="35">
        <f>'[5]вспомогат'!J17</f>
        <v>-2212726.6799999997</v>
      </c>
      <c r="I19" s="36">
        <f>'[5]вспомогат'!K17</f>
        <v>114.9773617226733</v>
      </c>
      <c r="J19" s="37">
        <f>'[5]вспомогат'!L17</f>
        <v>3883758.6999999993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2442305.03</v>
      </c>
      <c r="F20" s="38">
        <f>'[5]вспомогат'!H18</f>
        <v>286808.13999999966</v>
      </c>
      <c r="G20" s="39">
        <f>'[5]вспомогат'!I18</f>
        <v>45.82565972377557</v>
      </c>
      <c r="H20" s="35">
        <f>'[5]вспомогат'!J18</f>
        <v>-339059.86000000034</v>
      </c>
      <c r="I20" s="36">
        <f>'[5]вспомогат'!K18</f>
        <v>108.9541365727006</v>
      </c>
      <c r="J20" s="37">
        <f>'[5]вспомогат'!L18</f>
        <v>200715.0299999998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4637259.56</v>
      </c>
      <c r="F21" s="38">
        <f>'[5]вспомогат'!H19</f>
        <v>513247.6299999994</v>
      </c>
      <c r="G21" s="39">
        <f>'[5]вспомогат'!I19</f>
        <v>38.0018754835867</v>
      </c>
      <c r="H21" s="35">
        <f>'[5]вспомогат'!J19</f>
        <v>-837337.3700000006</v>
      </c>
      <c r="I21" s="36">
        <f>'[5]вспомогат'!K19</f>
        <v>109.69528464415843</v>
      </c>
      <c r="J21" s="37">
        <f>'[5]вспомогат'!L19</f>
        <v>409858.5599999996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12551270.41</v>
      </c>
      <c r="F22" s="38">
        <f>'[5]вспомогат'!H20</f>
        <v>1622180.4399999995</v>
      </c>
      <c r="G22" s="39">
        <f>'[5]вспомогат'!I20</f>
        <v>57.312074402724086</v>
      </c>
      <c r="H22" s="35">
        <f>'[5]вспомогат'!J20</f>
        <v>-1208253.5600000005</v>
      </c>
      <c r="I22" s="36">
        <f>'[5]вспомогат'!K20</f>
        <v>123.95850003076427</v>
      </c>
      <c r="J22" s="37">
        <f>'[5]вспомогат'!L20</f>
        <v>2425889.41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10373034.65</v>
      </c>
      <c r="F23" s="38">
        <f>'[5]вспомогат'!H21</f>
        <v>1166248.4100000001</v>
      </c>
      <c r="G23" s="39">
        <f>'[5]вспомогат'!I21</f>
        <v>54.195839984386005</v>
      </c>
      <c r="H23" s="35">
        <f>'[5]вспомогат'!J21</f>
        <v>-985666.5899999999</v>
      </c>
      <c r="I23" s="36">
        <f>'[5]вспомогат'!K21</f>
        <v>120.46805801215012</v>
      </c>
      <c r="J23" s="37">
        <f>'[5]вспомогат'!L21</f>
        <v>1762424.6500000004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14560187.46</v>
      </c>
      <c r="F24" s="38">
        <f>'[5]вспомогат'!H22</f>
        <v>1407767.3800000008</v>
      </c>
      <c r="G24" s="39">
        <f>'[5]вспомогат'!I22</f>
        <v>50.759897381719476</v>
      </c>
      <c r="H24" s="35">
        <f>'[5]вспомогат'!J22</f>
        <v>-1365617.6199999992</v>
      </c>
      <c r="I24" s="36">
        <f>'[5]вспомогат'!K22</f>
        <v>128.41874078049543</v>
      </c>
      <c r="J24" s="37">
        <f>'[5]вспомогат'!L22</f>
        <v>3222132.460000001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6450382.73</v>
      </c>
      <c r="F25" s="38">
        <f>'[5]вспомогат'!H23</f>
        <v>584204.0700000003</v>
      </c>
      <c r="G25" s="39">
        <f>'[5]вспомогат'!I23</f>
        <v>39.40429046465984</v>
      </c>
      <c r="H25" s="35">
        <f>'[5]вспомогат'!J23</f>
        <v>-898385.9299999997</v>
      </c>
      <c r="I25" s="36">
        <f>'[5]вспомогат'!K23</f>
        <v>114.28326198583115</v>
      </c>
      <c r="J25" s="37">
        <f>'[5]вспомогат'!L23</f>
        <v>806176.7300000004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6217055.93</v>
      </c>
      <c r="F26" s="38">
        <f>'[5]вспомогат'!H24</f>
        <v>697948.54</v>
      </c>
      <c r="G26" s="39">
        <f>'[5]вспомогат'!I24</f>
        <v>43.718428801669695</v>
      </c>
      <c r="H26" s="35">
        <f>'[5]вспомогат'!J24</f>
        <v>-898514.46</v>
      </c>
      <c r="I26" s="36">
        <f>'[5]вспомогат'!K24</f>
        <v>105.16017592731512</v>
      </c>
      <c r="J26" s="37">
        <f>'[5]вспомогат'!L24</f>
        <v>305068.9299999997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9682852.13</v>
      </c>
      <c r="F27" s="38">
        <f>'[5]вспомогат'!H25</f>
        <v>1048777.2300000004</v>
      </c>
      <c r="G27" s="39">
        <f>'[5]вспомогат'!I25</f>
        <v>43.9848612127554</v>
      </c>
      <c r="H27" s="35">
        <f>'[5]вспомогат'!J25</f>
        <v>-1335627.7699999996</v>
      </c>
      <c r="I27" s="36">
        <f>'[5]вспомогат'!K25</f>
        <v>124.5770661736515</v>
      </c>
      <c r="J27" s="37">
        <f>'[5]вспомогат'!L25</f>
        <v>1910272.1300000008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6642120.36</v>
      </c>
      <c r="F28" s="38">
        <f>'[5]вспомогат'!H26</f>
        <v>893712.6500000004</v>
      </c>
      <c r="G28" s="39">
        <f>'[5]вспомогат'!I26</f>
        <v>52.01141418179937</v>
      </c>
      <c r="H28" s="35">
        <f>'[5]вспомогат'!J26</f>
        <v>-824588.3499999996</v>
      </c>
      <c r="I28" s="36">
        <f>'[5]вспомогат'!K26</f>
        <v>119.40600740476413</v>
      </c>
      <c r="J28" s="37">
        <f>'[5]вспомогат'!L26</f>
        <v>1079485.3600000003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4933143.97</v>
      </c>
      <c r="F29" s="38">
        <f>'[5]вспомогат'!H27</f>
        <v>569665.54</v>
      </c>
      <c r="G29" s="39">
        <f>'[5]вспомогат'!I27</f>
        <v>44.679194643505596</v>
      </c>
      <c r="H29" s="35">
        <f>'[5]вспомогат'!J27</f>
        <v>-705347.46</v>
      </c>
      <c r="I29" s="36">
        <f>'[5]вспомогат'!K27</f>
        <v>113.900617973053</v>
      </c>
      <c r="J29" s="37">
        <f>'[5]вспомогат'!L27</f>
        <v>602048.9699999997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10241925.2</v>
      </c>
      <c r="F30" s="38">
        <f>'[5]вспомогат'!H28</f>
        <v>1091909.539999999</v>
      </c>
      <c r="G30" s="39">
        <f>'[5]вспомогат'!I28</f>
        <v>43.56662854935842</v>
      </c>
      <c r="H30" s="35">
        <f>'[5]вспомогат'!J28</f>
        <v>-1414388.460000001</v>
      </c>
      <c r="I30" s="36">
        <f>'[5]вспомогат'!K28</f>
        <v>111.83519377264946</v>
      </c>
      <c r="J30" s="37">
        <f>'[5]вспомогат'!L28</f>
        <v>1083873.1999999993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17620516.38</v>
      </c>
      <c r="F31" s="38">
        <f>'[5]вспомогат'!H29</f>
        <v>1967395.4399999995</v>
      </c>
      <c r="G31" s="39">
        <f>'[5]вспомогат'!I29</f>
        <v>45.41621446179905</v>
      </c>
      <c r="H31" s="35">
        <f>'[5]вспомогат'!J29</f>
        <v>-2364527.5600000005</v>
      </c>
      <c r="I31" s="36">
        <f>'[5]вспомогат'!K29</f>
        <v>112.42487074070888</v>
      </c>
      <c r="J31" s="37">
        <f>'[5]вспомогат'!L29</f>
        <v>1947368.379999999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6520305.63</v>
      </c>
      <c r="F32" s="38">
        <f>'[5]вспомогат'!H30</f>
        <v>714332.0499999998</v>
      </c>
      <c r="G32" s="39">
        <f>'[5]вспомогат'!I30</f>
        <v>38.33141854764622</v>
      </c>
      <c r="H32" s="35">
        <f>'[5]вспомогат'!J30</f>
        <v>-1149235.9500000002</v>
      </c>
      <c r="I32" s="36">
        <f>'[5]вспомогат'!K30</f>
        <v>105.58397475560155</v>
      </c>
      <c r="J32" s="37">
        <f>'[5]вспомогат'!L30</f>
        <v>344836.6299999999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7047866.31</v>
      </c>
      <c r="F33" s="38">
        <f>'[5]вспомогат'!H31</f>
        <v>672537.9499999993</v>
      </c>
      <c r="G33" s="39">
        <f>'[5]вспомогат'!I31</f>
        <v>23.88591204939858</v>
      </c>
      <c r="H33" s="35">
        <f>'[5]вспомогат'!J31</f>
        <v>-2143088.0500000007</v>
      </c>
      <c r="I33" s="36">
        <f>'[5]вспомогат'!K31</f>
        <v>87.70241823348947</v>
      </c>
      <c r="J33" s="37">
        <f>'[5]вспомогат'!L31</f>
        <v>-988247.6900000004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2826707.06</v>
      </c>
      <c r="F34" s="38">
        <f>'[5]вспомогат'!H32</f>
        <v>274676.8700000001</v>
      </c>
      <c r="G34" s="39">
        <f>'[5]вспомогат'!I32</f>
        <v>35.93050713765278</v>
      </c>
      <c r="H34" s="35">
        <f>'[5]вспомогат'!J32</f>
        <v>-489790.1299999999</v>
      </c>
      <c r="I34" s="36">
        <f>'[5]вспомогат'!K32</f>
        <v>106.02273254935145</v>
      </c>
      <c r="J34" s="37">
        <f>'[5]вспомогат'!L32</f>
        <v>160574.06000000006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5739460.48</v>
      </c>
      <c r="F35" s="38">
        <f>'[5]вспомогат'!H33</f>
        <v>606259.0900000008</v>
      </c>
      <c r="G35" s="39">
        <f>'[5]вспомогат'!I33</f>
        <v>39.84507088537219</v>
      </c>
      <c r="H35" s="35">
        <f>'[5]вспомогат'!J33</f>
        <v>-915281.9099999992</v>
      </c>
      <c r="I35" s="36">
        <f>'[5]вспомогат'!K33</f>
        <v>105.32768670032209</v>
      </c>
      <c r="J35" s="37">
        <f>'[5]вспомогат'!L33</f>
        <v>290313.48000000045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4892294.85</v>
      </c>
      <c r="F36" s="38">
        <f>'[5]вспомогат'!H34</f>
        <v>510940</v>
      </c>
      <c r="G36" s="39">
        <f>'[5]вспомогат'!I34</f>
        <v>37.2321122778381</v>
      </c>
      <c r="H36" s="35">
        <f>'[5]вспомогат'!J34</f>
        <v>-861370</v>
      </c>
      <c r="I36" s="36">
        <f>'[5]вспомогат'!K34</f>
        <v>102.9232014507678</v>
      </c>
      <c r="J36" s="37">
        <f>'[5]вспомогат'!L34</f>
        <v>138949.84999999963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11725282.62</v>
      </c>
      <c r="F37" s="38">
        <f>'[5]вспомогат'!H35</f>
        <v>1161071.1199999992</v>
      </c>
      <c r="G37" s="39">
        <f>'[5]вспомогат'!I35</f>
        <v>35.42671071392499</v>
      </c>
      <c r="H37" s="35">
        <f>'[5]вспомогат'!J35</f>
        <v>-2116317.880000001</v>
      </c>
      <c r="I37" s="36">
        <f>'[5]вспомогат'!K35</f>
        <v>105.95952254027787</v>
      </c>
      <c r="J37" s="37">
        <f>'[5]вспомогат'!L35</f>
        <v>659469.6199999992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181640742.63</v>
      </c>
      <c r="F38" s="42">
        <f>SUM(F18:F37)</f>
        <v>21124735.29</v>
      </c>
      <c r="G38" s="43">
        <f>F38/D38*100</f>
        <v>46.82104563775983</v>
      </c>
      <c r="H38" s="42">
        <f>SUM(H18:H37)</f>
        <v>-23993298.71</v>
      </c>
      <c r="I38" s="44">
        <f>E38/C38*100</f>
        <v>112.66633685040173</v>
      </c>
      <c r="J38" s="42">
        <f>SUM(J18:J37)</f>
        <v>20420676.629999995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1204796821</v>
      </c>
      <c r="D39" s="53">
        <f>'[5]вспомогат'!D36</f>
        <v>294645989</v>
      </c>
      <c r="E39" s="53">
        <f>'[5]вспомогат'!G36</f>
        <v>1174778342.1</v>
      </c>
      <c r="F39" s="53">
        <f>'[5]вспомогат'!H36</f>
        <v>137224852.78000003</v>
      </c>
      <c r="G39" s="54">
        <f>'[5]вспомогат'!I36</f>
        <v>46.57278833006616</v>
      </c>
      <c r="H39" s="53">
        <f>'[5]вспомогат'!J36</f>
        <v>-157421136.22000006</v>
      </c>
      <c r="I39" s="54">
        <f>'[5]вспомогат'!K36</f>
        <v>97.50841981180824</v>
      </c>
      <c r="J39" s="53">
        <f>'[5]вспомогат'!L36</f>
        <v>-30018478.90000003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2015-04-16T05:13:55Z</dcterms:created>
  <dcterms:modified xsi:type="dcterms:W3CDTF">2015-04-16T05:14:11Z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