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720" windowHeight="97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<sst xmlns="http://schemas.openxmlformats.org/spreadsheetml/2006/main" count="47" uniqueCount="42">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</sst>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0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10.04.2015</v>
          </cell>
        </row>
        <row r="6">
          <cell r="G6" t="str">
            <v>Фактично надійшло на 10.04.2015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278646709.35</v>
          </cell>
          <cell r="H10">
            <v>21829661.890000015</v>
          </cell>
          <cell r="I10">
            <v>48.22269530383644</v>
          </cell>
          <cell r="J10">
            <v>-23438778.109999985</v>
          </cell>
          <cell r="K10">
            <v>115.88156799240517</v>
          </cell>
          <cell r="L10">
            <v>38188529.350000024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515579026.72</v>
          </cell>
          <cell r="H11">
            <v>51684727.69000006</v>
          </cell>
          <cell r="I11">
            <v>34.64472144652616</v>
          </cell>
          <cell r="J11">
            <v>-97500272.30999994</v>
          </cell>
          <cell r="K11">
            <v>85.15211513509942</v>
          </cell>
          <cell r="L11">
            <v>-89900973.27999997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43653964.22</v>
          </cell>
          <cell r="H12">
            <v>3185334.9399999976</v>
          </cell>
          <cell r="I12">
            <v>30.88411327314875</v>
          </cell>
          <cell r="J12">
            <v>-7128495.060000002</v>
          </cell>
          <cell r="K12">
            <v>106.09418490184748</v>
          </cell>
          <cell r="L12">
            <v>2507539.219999999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75992695.38</v>
          </cell>
          <cell r="H13">
            <v>13002042.909999996</v>
          </cell>
          <cell r="I13">
            <v>50.992832946077456</v>
          </cell>
          <cell r="J13">
            <v>-12495742.090000004</v>
          </cell>
          <cell r="K13">
            <v>85.92348228432348</v>
          </cell>
          <cell r="L13">
            <v>-12449594.620000005</v>
          </cell>
        </row>
        <row r="14">
          <cell r="B14">
            <v>198030600</v>
          </cell>
          <cell r="C14">
            <v>58888400</v>
          </cell>
          <cell r="D14">
            <v>16765300</v>
          </cell>
          <cell r="G14">
            <v>50323836.33</v>
          </cell>
          <cell r="H14">
            <v>4427301.6000000015</v>
          </cell>
          <cell r="I14">
            <v>26.40752983841626</v>
          </cell>
          <cell r="J14">
            <v>-12337998.399999999</v>
          </cell>
          <cell r="K14">
            <v>85.45628057478213</v>
          </cell>
          <cell r="L14">
            <v>-8564563.670000002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7555682.61</v>
          </cell>
          <cell r="H15">
            <v>585363.6000000006</v>
          </cell>
          <cell r="I15">
            <v>23.43704356181937</v>
          </cell>
          <cell r="J15">
            <v>-1912236.3999999994</v>
          </cell>
          <cell r="K15">
            <v>82.47247283729887</v>
          </cell>
          <cell r="L15">
            <v>-1605777.3899999997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6497024.1</v>
          </cell>
          <cell r="H16">
            <v>455110.8099999996</v>
          </cell>
          <cell r="I16">
            <v>28.29564359402713</v>
          </cell>
          <cell r="J16">
            <v>-1153302.1900000004</v>
          </cell>
          <cell r="K16">
            <v>99.24507270740072</v>
          </cell>
          <cell r="L16">
            <v>-49420.90000000037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29229130.27</v>
          </cell>
          <cell r="H17">
            <v>4069324.8900000006</v>
          </cell>
          <cell r="I17">
            <v>59.25447671218515</v>
          </cell>
          <cell r="J17">
            <v>-2798215.1099999994</v>
          </cell>
          <cell r="K17">
            <v>112.71947891431292</v>
          </cell>
          <cell r="L17">
            <v>3298270.2699999996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2378525.32</v>
          </cell>
          <cell r="H18">
            <v>223028.4299999997</v>
          </cell>
          <cell r="I18">
            <v>35.63505883029644</v>
          </cell>
          <cell r="J18">
            <v>-402839.5700000003</v>
          </cell>
          <cell r="K18">
            <v>106.10884773754343</v>
          </cell>
          <cell r="L18">
            <v>136935.31999999983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4421735.48</v>
          </cell>
          <cell r="H19">
            <v>297723.5500000003</v>
          </cell>
          <cell r="I19">
            <v>22.044043877282828</v>
          </cell>
          <cell r="J19">
            <v>-1052861.4499999997</v>
          </cell>
          <cell r="K19">
            <v>104.59702024955759</v>
          </cell>
          <cell r="L19">
            <v>194334.48000000045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12270012.03</v>
          </cell>
          <cell r="H20">
            <v>1340922.0599999987</v>
          </cell>
          <cell r="I20">
            <v>47.37513964289571</v>
          </cell>
          <cell r="J20">
            <v>-1489511.9400000013</v>
          </cell>
          <cell r="K20">
            <v>121.18074401348453</v>
          </cell>
          <cell r="L20">
            <v>2144631.0299999993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10163328.49</v>
          </cell>
          <cell r="H21">
            <v>956542.25</v>
          </cell>
          <cell r="I21">
            <v>44.4507450340743</v>
          </cell>
          <cell r="J21">
            <v>-1195372.75</v>
          </cell>
          <cell r="K21">
            <v>118.03261894337336</v>
          </cell>
          <cell r="L21">
            <v>1552718.4900000002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14233692.94</v>
          </cell>
          <cell r="H22">
            <v>1081272.8599999994</v>
          </cell>
          <cell r="I22">
            <v>38.987477757325415</v>
          </cell>
          <cell r="J22">
            <v>-1692112.1400000006</v>
          </cell>
          <cell r="K22">
            <v>125.53910648695918</v>
          </cell>
          <cell r="L22">
            <v>2895637.9399999995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6222473.7</v>
          </cell>
          <cell r="H23">
            <v>356295.04000000004</v>
          </cell>
          <cell r="I23">
            <v>24.03193330590386</v>
          </cell>
          <cell r="J23">
            <v>-1126294.96</v>
          </cell>
          <cell r="K23">
            <v>110.24533300166578</v>
          </cell>
          <cell r="L23">
            <v>578267.7000000002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6035442.45</v>
          </cell>
          <cell r="H24">
            <v>516335.0600000005</v>
          </cell>
          <cell r="I24">
            <v>32.3424382525621</v>
          </cell>
          <cell r="J24">
            <v>-1080127.9399999995</v>
          </cell>
          <cell r="K24">
            <v>102.08822262295232</v>
          </cell>
          <cell r="L24">
            <v>123455.45000000019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9437999.24</v>
          </cell>
          <cell r="H25">
            <v>803924.3399999999</v>
          </cell>
          <cell r="I25">
            <v>33.71593080873424</v>
          </cell>
          <cell r="J25">
            <v>-1580480.6600000001</v>
          </cell>
          <cell r="K25">
            <v>121.42685234503858</v>
          </cell>
          <cell r="L25">
            <v>1665419.2400000002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6351667.88</v>
          </cell>
          <cell r="H26">
            <v>603260.1699999999</v>
          </cell>
          <cell r="I26">
            <v>35.107944999159045</v>
          </cell>
          <cell r="J26">
            <v>-1115040.83</v>
          </cell>
          <cell r="K26">
            <v>114.18451651061052</v>
          </cell>
          <cell r="L26">
            <v>789032.8799999999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4765198.26</v>
          </cell>
          <cell r="H27">
            <v>401719.8300000001</v>
          </cell>
          <cell r="I27">
            <v>31.507116398028888</v>
          </cell>
          <cell r="J27">
            <v>-873293.1699999999</v>
          </cell>
          <cell r="K27">
            <v>110.02294477493567</v>
          </cell>
          <cell r="L27">
            <v>434103.2599999998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9950515.9</v>
          </cell>
          <cell r="H28">
            <v>800500.2400000002</v>
          </cell>
          <cell r="I28">
            <v>31.93954749195827</v>
          </cell>
          <cell r="J28">
            <v>-1705797.7599999998</v>
          </cell>
          <cell r="K28">
            <v>108.65319284057352</v>
          </cell>
          <cell r="L28">
            <v>792463.9000000004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17266293.27</v>
          </cell>
          <cell r="H29">
            <v>1613172.33</v>
          </cell>
          <cell r="I29">
            <v>37.2391736879903</v>
          </cell>
          <cell r="J29">
            <v>-2718750.67</v>
          </cell>
          <cell r="K29">
            <v>110.16480715935306</v>
          </cell>
          <cell r="L29">
            <v>1593145.2699999996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6215762.85</v>
          </cell>
          <cell r="H30">
            <v>409789.26999999955</v>
          </cell>
          <cell r="I30">
            <v>21.98949917577462</v>
          </cell>
          <cell r="J30">
            <v>-1453778.7300000004</v>
          </cell>
          <cell r="K30">
            <v>100.65248242684078</v>
          </cell>
          <cell r="L30">
            <v>40293.84999999963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6897833.7</v>
          </cell>
          <cell r="H31">
            <v>522505.33999999985</v>
          </cell>
          <cell r="I31">
            <v>18.557341777636655</v>
          </cell>
          <cell r="J31">
            <v>-2293120.66</v>
          </cell>
          <cell r="K31">
            <v>85.83543862120423</v>
          </cell>
          <cell r="L31">
            <v>-1138280.2999999998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2760399.51</v>
          </cell>
          <cell r="H32">
            <v>208369.31999999983</v>
          </cell>
          <cell r="I32">
            <v>27.256810300510008</v>
          </cell>
          <cell r="J32">
            <v>-556097.6800000002</v>
          </cell>
          <cell r="K32">
            <v>103.53570170730417</v>
          </cell>
          <cell r="L32">
            <v>94266.50999999978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5585465.07</v>
          </cell>
          <cell r="H33">
            <v>452263.68000000063</v>
          </cell>
          <cell r="I33">
            <v>29.724054757643774</v>
          </cell>
          <cell r="J33">
            <v>-1069277.3199999994</v>
          </cell>
          <cell r="K33">
            <v>102.50164053199519</v>
          </cell>
          <cell r="L33">
            <v>136318.0700000003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4681567.05</v>
          </cell>
          <cell r="H34">
            <v>300212.2000000002</v>
          </cell>
          <cell r="I34">
            <v>21.876412763879895</v>
          </cell>
          <cell r="J34">
            <v>-1072097.7999999998</v>
          </cell>
          <cell r="K34">
            <v>98.48994865720876</v>
          </cell>
          <cell r="L34">
            <v>-71777.95000000019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11235217.07</v>
          </cell>
          <cell r="H35">
            <v>671005.5700000003</v>
          </cell>
          <cell r="I35">
            <v>20.4737847719633</v>
          </cell>
          <cell r="J35">
            <v>-2606383.4299999997</v>
          </cell>
          <cell r="K35">
            <v>101.53087775837166</v>
          </cell>
          <cell r="L35">
            <v>169404.0700000003</v>
          </cell>
        </row>
        <row r="36">
          <cell r="B36">
            <v>3890509571</v>
          </cell>
          <cell r="C36">
            <v>1204796821</v>
          </cell>
          <cell r="D36">
            <v>294645989</v>
          </cell>
          <cell r="G36">
            <v>1148351199.1900003</v>
          </cell>
          <cell r="H36">
            <v>110797709.87000006</v>
          </cell>
          <cell r="I36">
            <v>37.60367152664687</v>
          </cell>
          <cell r="J36">
            <v>-183848279.1299999</v>
          </cell>
          <cell r="K36">
            <v>95.31492606669157</v>
          </cell>
          <cell r="L36">
            <v>-56445621.80999996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278646709.35</v>
      </c>
      <c r="F10" s="33">
        <f>'[5]вспомогат'!H10</f>
        <v>21829661.890000015</v>
      </c>
      <c r="G10" s="34">
        <f>'[5]вспомогат'!I10</f>
        <v>48.22269530383644</v>
      </c>
      <c r="H10" s="35">
        <f>'[5]вспомогат'!J10</f>
        <v>-23438778.109999985</v>
      </c>
      <c r="I10" s="36">
        <f>'[5]вспомогат'!K10</f>
        <v>115.88156799240517</v>
      </c>
      <c r="J10" s="37">
        <f>'[5]вспомогат'!L10</f>
        <v>38188529.350000024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515579026.72</v>
      </c>
      <c r="F12" s="38">
        <f>'[5]вспомогат'!H11</f>
        <v>51684727.69000006</v>
      </c>
      <c r="G12" s="39">
        <f>'[5]вспомогат'!I11</f>
        <v>34.64472144652616</v>
      </c>
      <c r="H12" s="35">
        <f>'[5]вспомогат'!J11</f>
        <v>-97500272.30999994</v>
      </c>
      <c r="I12" s="36">
        <f>'[5]вспомогат'!K11</f>
        <v>85.15211513509942</v>
      </c>
      <c r="J12" s="37">
        <f>'[5]вспомогат'!L11</f>
        <v>-89900973.27999997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43653964.22</v>
      </c>
      <c r="F13" s="38">
        <f>'[5]вспомогат'!H12</f>
        <v>3185334.9399999976</v>
      </c>
      <c r="G13" s="39">
        <f>'[5]вспомогат'!I12</f>
        <v>30.88411327314875</v>
      </c>
      <c r="H13" s="35">
        <f>'[5]вспомогат'!J12</f>
        <v>-7128495.060000002</v>
      </c>
      <c r="I13" s="36">
        <f>'[5]вспомогат'!K12</f>
        <v>106.09418490184748</v>
      </c>
      <c r="J13" s="37">
        <f>'[5]вспомогат'!L12</f>
        <v>2507539.219999999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75992695.38</v>
      </c>
      <c r="F14" s="38">
        <f>'[5]вспомогат'!H13</f>
        <v>13002042.909999996</v>
      </c>
      <c r="G14" s="39">
        <f>'[5]вспомогат'!I13</f>
        <v>50.992832946077456</v>
      </c>
      <c r="H14" s="35">
        <f>'[5]вспомогат'!J13</f>
        <v>-12495742.090000004</v>
      </c>
      <c r="I14" s="36">
        <f>'[5]вспомогат'!K13</f>
        <v>85.92348228432348</v>
      </c>
      <c r="J14" s="37">
        <f>'[5]вспомогат'!L13</f>
        <v>-12449594.620000005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58888400</v>
      </c>
      <c r="D15" s="38">
        <f>'[5]вспомогат'!D14</f>
        <v>16765300</v>
      </c>
      <c r="E15" s="33">
        <f>'[5]вспомогат'!G14</f>
        <v>50323836.33</v>
      </c>
      <c r="F15" s="38">
        <f>'[5]вспомогат'!H14</f>
        <v>4427301.6000000015</v>
      </c>
      <c r="G15" s="39">
        <f>'[5]вспомогат'!I14</f>
        <v>26.40752983841626</v>
      </c>
      <c r="H15" s="35">
        <f>'[5]вспомогат'!J14</f>
        <v>-12337998.399999999</v>
      </c>
      <c r="I15" s="36">
        <f>'[5]вспомогат'!K14</f>
        <v>85.45628057478213</v>
      </c>
      <c r="J15" s="37">
        <f>'[5]вспомогат'!L14</f>
        <v>-8564563.670000002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7555682.61</v>
      </c>
      <c r="F16" s="38">
        <f>'[5]вспомогат'!H15</f>
        <v>585363.6000000006</v>
      </c>
      <c r="G16" s="39">
        <f>'[5]вспомогат'!I15</f>
        <v>23.43704356181937</v>
      </c>
      <c r="H16" s="35">
        <f>'[5]вспомогат'!J15</f>
        <v>-1912236.3999999994</v>
      </c>
      <c r="I16" s="36">
        <f>'[5]вспомогат'!K15</f>
        <v>82.47247283729887</v>
      </c>
      <c r="J16" s="37">
        <f>'[5]вспомогат'!L15</f>
        <v>-1605777.3899999997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803118575</v>
      </c>
      <c r="D17" s="42">
        <f>SUM(D12:D16)</f>
        <v>204259515</v>
      </c>
      <c r="E17" s="42">
        <f>SUM(E12:E16)</f>
        <v>693105205.2600001</v>
      </c>
      <c r="F17" s="42">
        <f>SUM(F12:F16)</f>
        <v>72884770.74000004</v>
      </c>
      <c r="G17" s="43">
        <f>F17/D17*100</f>
        <v>35.68243601283398</v>
      </c>
      <c r="H17" s="42">
        <f>SUM(H12:H16)</f>
        <v>-131374744.25999996</v>
      </c>
      <c r="I17" s="44">
        <f>E17/C17*100</f>
        <v>86.30172764463829</v>
      </c>
      <c r="J17" s="42">
        <f>SUM(J12:J16)</f>
        <v>-110013369.73999998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6497024.1</v>
      </c>
      <c r="F18" s="46">
        <f>'[5]вспомогат'!H16</f>
        <v>455110.8099999996</v>
      </c>
      <c r="G18" s="47">
        <f>'[5]вспомогат'!I16</f>
        <v>28.29564359402713</v>
      </c>
      <c r="H18" s="48">
        <f>'[5]вспомогат'!J16</f>
        <v>-1153302.1900000004</v>
      </c>
      <c r="I18" s="49">
        <f>'[5]вспомогат'!K16</f>
        <v>99.24507270740072</v>
      </c>
      <c r="J18" s="50">
        <f>'[5]вспомогат'!L16</f>
        <v>-49420.90000000037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29229130.27</v>
      </c>
      <c r="F19" s="38">
        <f>'[5]вспомогат'!H17</f>
        <v>4069324.8900000006</v>
      </c>
      <c r="G19" s="39">
        <f>'[5]вспомогат'!I17</f>
        <v>59.25447671218515</v>
      </c>
      <c r="H19" s="35">
        <f>'[5]вспомогат'!J17</f>
        <v>-2798215.1099999994</v>
      </c>
      <c r="I19" s="36">
        <f>'[5]вспомогат'!K17</f>
        <v>112.71947891431292</v>
      </c>
      <c r="J19" s="37">
        <f>'[5]вспомогат'!L17</f>
        <v>3298270.2699999996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2378525.32</v>
      </c>
      <c r="F20" s="38">
        <f>'[5]вспомогат'!H18</f>
        <v>223028.4299999997</v>
      </c>
      <c r="G20" s="39">
        <f>'[5]вспомогат'!I18</f>
        <v>35.63505883029644</v>
      </c>
      <c r="H20" s="35">
        <f>'[5]вспомогат'!J18</f>
        <v>-402839.5700000003</v>
      </c>
      <c r="I20" s="36">
        <f>'[5]вспомогат'!K18</f>
        <v>106.10884773754343</v>
      </c>
      <c r="J20" s="37">
        <f>'[5]вспомогат'!L18</f>
        <v>136935.31999999983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4421735.48</v>
      </c>
      <c r="F21" s="38">
        <f>'[5]вспомогат'!H19</f>
        <v>297723.5500000003</v>
      </c>
      <c r="G21" s="39">
        <f>'[5]вспомогат'!I19</f>
        <v>22.044043877282828</v>
      </c>
      <c r="H21" s="35">
        <f>'[5]вспомогат'!J19</f>
        <v>-1052861.4499999997</v>
      </c>
      <c r="I21" s="36">
        <f>'[5]вспомогат'!K19</f>
        <v>104.59702024955759</v>
      </c>
      <c r="J21" s="37">
        <f>'[5]вспомогат'!L19</f>
        <v>194334.48000000045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12270012.03</v>
      </c>
      <c r="F22" s="38">
        <f>'[5]вспомогат'!H20</f>
        <v>1340922.0599999987</v>
      </c>
      <c r="G22" s="39">
        <f>'[5]вспомогат'!I20</f>
        <v>47.37513964289571</v>
      </c>
      <c r="H22" s="35">
        <f>'[5]вспомогат'!J20</f>
        <v>-1489511.9400000013</v>
      </c>
      <c r="I22" s="36">
        <f>'[5]вспомогат'!K20</f>
        <v>121.18074401348453</v>
      </c>
      <c r="J22" s="37">
        <f>'[5]вспомогат'!L20</f>
        <v>2144631.0299999993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10163328.49</v>
      </c>
      <c r="F23" s="38">
        <f>'[5]вспомогат'!H21</f>
        <v>956542.25</v>
      </c>
      <c r="G23" s="39">
        <f>'[5]вспомогат'!I21</f>
        <v>44.4507450340743</v>
      </c>
      <c r="H23" s="35">
        <f>'[5]вспомогат'!J21</f>
        <v>-1195372.75</v>
      </c>
      <c r="I23" s="36">
        <f>'[5]вспомогат'!K21</f>
        <v>118.03261894337336</v>
      </c>
      <c r="J23" s="37">
        <f>'[5]вспомогат'!L21</f>
        <v>1552718.4900000002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14233692.94</v>
      </c>
      <c r="F24" s="38">
        <f>'[5]вспомогат'!H22</f>
        <v>1081272.8599999994</v>
      </c>
      <c r="G24" s="39">
        <f>'[5]вспомогат'!I22</f>
        <v>38.987477757325415</v>
      </c>
      <c r="H24" s="35">
        <f>'[5]вспомогат'!J22</f>
        <v>-1692112.1400000006</v>
      </c>
      <c r="I24" s="36">
        <f>'[5]вспомогат'!K22</f>
        <v>125.53910648695918</v>
      </c>
      <c r="J24" s="37">
        <f>'[5]вспомогат'!L22</f>
        <v>2895637.9399999995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6222473.7</v>
      </c>
      <c r="F25" s="38">
        <f>'[5]вспомогат'!H23</f>
        <v>356295.04000000004</v>
      </c>
      <c r="G25" s="39">
        <f>'[5]вспомогат'!I23</f>
        <v>24.03193330590386</v>
      </c>
      <c r="H25" s="35">
        <f>'[5]вспомогат'!J23</f>
        <v>-1126294.96</v>
      </c>
      <c r="I25" s="36">
        <f>'[5]вспомогат'!K23</f>
        <v>110.24533300166578</v>
      </c>
      <c r="J25" s="37">
        <f>'[5]вспомогат'!L23</f>
        <v>578267.7000000002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6035442.45</v>
      </c>
      <c r="F26" s="38">
        <f>'[5]вспомогат'!H24</f>
        <v>516335.0600000005</v>
      </c>
      <c r="G26" s="39">
        <f>'[5]вспомогат'!I24</f>
        <v>32.3424382525621</v>
      </c>
      <c r="H26" s="35">
        <f>'[5]вспомогат'!J24</f>
        <v>-1080127.9399999995</v>
      </c>
      <c r="I26" s="36">
        <f>'[5]вспомогат'!K24</f>
        <v>102.08822262295232</v>
      </c>
      <c r="J26" s="37">
        <f>'[5]вспомогат'!L24</f>
        <v>123455.45000000019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9437999.24</v>
      </c>
      <c r="F27" s="38">
        <f>'[5]вспомогат'!H25</f>
        <v>803924.3399999999</v>
      </c>
      <c r="G27" s="39">
        <f>'[5]вспомогат'!I25</f>
        <v>33.71593080873424</v>
      </c>
      <c r="H27" s="35">
        <f>'[5]вспомогат'!J25</f>
        <v>-1580480.6600000001</v>
      </c>
      <c r="I27" s="36">
        <f>'[5]вспомогат'!K25</f>
        <v>121.42685234503858</v>
      </c>
      <c r="J27" s="37">
        <f>'[5]вспомогат'!L25</f>
        <v>1665419.2400000002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6351667.88</v>
      </c>
      <c r="F28" s="38">
        <f>'[5]вспомогат'!H26</f>
        <v>603260.1699999999</v>
      </c>
      <c r="G28" s="39">
        <f>'[5]вспомогат'!I26</f>
        <v>35.107944999159045</v>
      </c>
      <c r="H28" s="35">
        <f>'[5]вспомогат'!J26</f>
        <v>-1115040.83</v>
      </c>
      <c r="I28" s="36">
        <f>'[5]вспомогат'!K26</f>
        <v>114.18451651061052</v>
      </c>
      <c r="J28" s="37">
        <f>'[5]вспомогат'!L26</f>
        <v>789032.8799999999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4765198.26</v>
      </c>
      <c r="F29" s="38">
        <f>'[5]вспомогат'!H27</f>
        <v>401719.8300000001</v>
      </c>
      <c r="G29" s="39">
        <f>'[5]вспомогат'!I27</f>
        <v>31.507116398028888</v>
      </c>
      <c r="H29" s="35">
        <f>'[5]вспомогат'!J27</f>
        <v>-873293.1699999999</v>
      </c>
      <c r="I29" s="36">
        <f>'[5]вспомогат'!K27</f>
        <v>110.02294477493567</v>
      </c>
      <c r="J29" s="37">
        <f>'[5]вспомогат'!L27</f>
        <v>434103.2599999998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9950515.9</v>
      </c>
      <c r="F30" s="38">
        <f>'[5]вспомогат'!H28</f>
        <v>800500.2400000002</v>
      </c>
      <c r="G30" s="39">
        <f>'[5]вспомогат'!I28</f>
        <v>31.93954749195827</v>
      </c>
      <c r="H30" s="35">
        <f>'[5]вспомогат'!J28</f>
        <v>-1705797.7599999998</v>
      </c>
      <c r="I30" s="36">
        <f>'[5]вспомогат'!K28</f>
        <v>108.65319284057352</v>
      </c>
      <c r="J30" s="37">
        <f>'[5]вспомогат'!L28</f>
        <v>792463.9000000004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17266293.27</v>
      </c>
      <c r="F31" s="38">
        <f>'[5]вспомогат'!H29</f>
        <v>1613172.33</v>
      </c>
      <c r="G31" s="39">
        <f>'[5]вспомогат'!I29</f>
        <v>37.2391736879903</v>
      </c>
      <c r="H31" s="35">
        <f>'[5]вспомогат'!J29</f>
        <v>-2718750.67</v>
      </c>
      <c r="I31" s="36">
        <f>'[5]вспомогат'!K29</f>
        <v>110.16480715935306</v>
      </c>
      <c r="J31" s="37">
        <f>'[5]вспомогат'!L29</f>
        <v>1593145.2699999996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6215762.85</v>
      </c>
      <c r="F32" s="38">
        <f>'[5]вспомогат'!H30</f>
        <v>409789.26999999955</v>
      </c>
      <c r="G32" s="39">
        <f>'[5]вспомогат'!I30</f>
        <v>21.98949917577462</v>
      </c>
      <c r="H32" s="35">
        <f>'[5]вспомогат'!J30</f>
        <v>-1453778.7300000004</v>
      </c>
      <c r="I32" s="36">
        <f>'[5]вспомогат'!K30</f>
        <v>100.65248242684078</v>
      </c>
      <c r="J32" s="37">
        <f>'[5]вспомогат'!L30</f>
        <v>40293.84999999963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6897833.7</v>
      </c>
      <c r="F33" s="38">
        <f>'[5]вспомогат'!H31</f>
        <v>522505.33999999985</v>
      </c>
      <c r="G33" s="39">
        <f>'[5]вспомогат'!I31</f>
        <v>18.557341777636655</v>
      </c>
      <c r="H33" s="35">
        <f>'[5]вспомогат'!J31</f>
        <v>-2293120.66</v>
      </c>
      <c r="I33" s="36">
        <f>'[5]вспомогат'!K31</f>
        <v>85.83543862120423</v>
      </c>
      <c r="J33" s="37">
        <f>'[5]вспомогат'!L31</f>
        <v>-1138280.2999999998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2760399.51</v>
      </c>
      <c r="F34" s="38">
        <f>'[5]вспомогат'!H32</f>
        <v>208369.31999999983</v>
      </c>
      <c r="G34" s="39">
        <f>'[5]вспомогат'!I32</f>
        <v>27.256810300510008</v>
      </c>
      <c r="H34" s="35">
        <f>'[5]вспомогат'!J32</f>
        <v>-556097.6800000002</v>
      </c>
      <c r="I34" s="36">
        <f>'[5]вспомогат'!K32</f>
        <v>103.53570170730417</v>
      </c>
      <c r="J34" s="37">
        <f>'[5]вспомогат'!L32</f>
        <v>94266.50999999978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5585465.07</v>
      </c>
      <c r="F35" s="38">
        <f>'[5]вспомогат'!H33</f>
        <v>452263.68000000063</v>
      </c>
      <c r="G35" s="39">
        <f>'[5]вспомогат'!I33</f>
        <v>29.724054757643774</v>
      </c>
      <c r="H35" s="35">
        <f>'[5]вспомогат'!J33</f>
        <v>-1069277.3199999994</v>
      </c>
      <c r="I35" s="36">
        <f>'[5]вспомогат'!K33</f>
        <v>102.50164053199519</v>
      </c>
      <c r="J35" s="37">
        <f>'[5]вспомогат'!L33</f>
        <v>136318.0700000003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4681567.05</v>
      </c>
      <c r="F36" s="38">
        <f>'[5]вспомогат'!H34</f>
        <v>300212.2000000002</v>
      </c>
      <c r="G36" s="39">
        <f>'[5]вспомогат'!I34</f>
        <v>21.876412763879895</v>
      </c>
      <c r="H36" s="35">
        <f>'[5]вспомогат'!J34</f>
        <v>-1072097.7999999998</v>
      </c>
      <c r="I36" s="36">
        <f>'[5]вспомогат'!K34</f>
        <v>98.48994865720876</v>
      </c>
      <c r="J36" s="37">
        <f>'[5]вспомогат'!L34</f>
        <v>-71777.95000000019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11235217.07</v>
      </c>
      <c r="F37" s="38">
        <f>'[5]вспомогат'!H35</f>
        <v>671005.5700000003</v>
      </c>
      <c r="G37" s="39">
        <f>'[5]вспомогат'!I35</f>
        <v>20.4737847719633</v>
      </c>
      <c r="H37" s="35">
        <f>'[5]вспомогат'!J35</f>
        <v>-2606383.4299999997</v>
      </c>
      <c r="I37" s="36">
        <f>'[5]вспомогат'!K35</f>
        <v>101.53087775837166</v>
      </c>
      <c r="J37" s="37">
        <f>'[5]вспомогат'!L35</f>
        <v>169404.0700000003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176599284.57999998</v>
      </c>
      <c r="F38" s="42">
        <f>SUM(F18:F37)</f>
        <v>16083277.239999998</v>
      </c>
      <c r="G38" s="43">
        <f>F38/D38*100</f>
        <v>35.647114499714235</v>
      </c>
      <c r="H38" s="42">
        <f>SUM(H18:H37)</f>
        <v>-29034756.76</v>
      </c>
      <c r="I38" s="44">
        <f>E38/C38*100</f>
        <v>109.53927073817225</v>
      </c>
      <c r="J38" s="42">
        <f>SUM(J18:J37)</f>
        <v>15379218.579999998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1204796821</v>
      </c>
      <c r="D39" s="53">
        <f>'[5]вспомогат'!D36</f>
        <v>294645989</v>
      </c>
      <c r="E39" s="53">
        <f>'[5]вспомогат'!G36</f>
        <v>1148351199.1900003</v>
      </c>
      <c r="F39" s="53">
        <f>'[5]вспомогат'!H36</f>
        <v>110797709.87000006</v>
      </c>
      <c r="G39" s="54">
        <f>'[5]вспомогат'!I36</f>
        <v>37.60367152664687</v>
      </c>
      <c r="H39" s="53">
        <f>'[5]вспомогат'!J36</f>
        <v>-183848279.1299999</v>
      </c>
      <c r="I39" s="54">
        <f>'[5]вспомогат'!K36</f>
        <v>95.31492606669157</v>
      </c>
      <c r="J39" s="53">
        <f>'[5]вспомогат'!L36</f>
        <v>-56445621.80999996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10.04.2015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2015-04-14T05:32:25Z</dcterms:created>
  <dcterms:modified xsi:type="dcterms:W3CDTF">2015-04-14T05:33:24Z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