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<sst xmlns="http://schemas.openxmlformats.org/spreadsheetml/2006/main" count="47" uniqueCount="42">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</sst>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9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09.04.2015</v>
          </cell>
        </row>
        <row r="6">
          <cell r="G6" t="str">
            <v>Фактично надійшло на 09.04.2015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277454938.03</v>
          </cell>
          <cell r="H10">
            <v>20637890.569999963</v>
          </cell>
          <cell r="I10">
            <v>45.59001938215667</v>
          </cell>
          <cell r="J10">
            <v>-24630549.430000037</v>
          </cell>
          <cell r="K10">
            <v>115.38594279886838</v>
          </cell>
          <cell r="L10">
            <v>36996758.02999997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512863138.95</v>
          </cell>
          <cell r="H11">
            <v>48968839.92000002</v>
          </cell>
          <cell r="I11">
            <v>32.82423830814091</v>
          </cell>
          <cell r="J11">
            <v>-100216160.07999998</v>
          </cell>
          <cell r="K11">
            <v>84.70356394100548</v>
          </cell>
          <cell r="L11">
            <v>-92616861.05000001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43330059.94</v>
          </cell>
          <cell r="H12">
            <v>2861430.6599999964</v>
          </cell>
          <cell r="I12">
            <v>27.743628312663642</v>
          </cell>
          <cell r="J12">
            <v>-7452399.340000004</v>
          </cell>
          <cell r="K12">
            <v>105.30698581954567</v>
          </cell>
          <cell r="L12">
            <v>2183634.9399999976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75624450.97</v>
          </cell>
          <cell r="H13">
            <v>12633798.5</v>
          </cell>
          <cell r="I13">
            <v>49.54861177157153</v>
          </cell>
          <cell r="J13">
            <v>-12863986.5</v>
          </cell>
          <cell r="K13">
            <v>85.50711539694416</v>
          </cell>
          <cell r="L13">
            <v>-12817839.030000001</v>
          </cell>
        </row>
        <row r="14">
          <cell r="B14">
            <v>198030600</v>
          </cell>
          <cell r="C14">
            <v>58678400</v>
          </cell>
          <cell r="D14">
            <v>16555300</v>
          </cell>
          <cell r="G14">
            <v>49969413.07</v>
          </cell>
          <cell r="H14">
            <v>4072878.3400000036</v>
          </cell>
          <cell r="I14">
            <v>24.601658320900277</v>
          </cell>
          <cell r="J14">
            <v>-12482421.659999996</v>
          </cell>
          <cell r="K14">
            <v>85.15810429391395</v>
          </cell>
          <cell r="L14">
            <v>-8708986.93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7362398.28</v>
          </cell>
          <cell r="H15">
            <v>392079.2700000005</v>
          </cell>
          <cell r="I15">
            <v>15.698241111467029</v>
          </cell>
          <cell r="J15">
            <v>-2105520.7299999995</v>
          </cell>
          <cell r="K15">
            <v>80.36271816937476</v>
          </cell>
          <cell r="L15">
            <v>-1799061.7199999997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6474055.7</v>
          </cell>
          <cell r="H16">
            <v>432142.41000000015</v>
          </cell>
          <cell r="I16">
            <v>26.867627282296286</v>
          </cell>
          <cell r="J16">
            <v>-1176270.5899999999</v>
          </cell>
          <cell r="K16">
            <v>98.89421968717372</v>
          </cell>
          <cell r="L16">
            <v>-72389.29999999981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29079928.55</v>
          </cell>
          <cell r="H17">
            <v>3920123.170000002</v>
          </cell>
          <cell r="I17">
            <v>57.08191244608698</v>
          </cell>
          <cell r="J17">
            <v>-2947416.829999998</v>
          </cell>
          <cell r="K17">
            <v>112.14409606931663</v>
          </cell>
          <cell r="L17">
            <v>3149068.5500000007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2296907.06</v>
          </cell>
          <cell r="H18">
            <v>141410.16999999993</v>
          </cell>
          <cell r="I18">
            <v>22.594248307949908</v>
          </cell>
          <cell r="J18">
            <v>-484457.8300000001</v>
          </cell>
          <cell r="K18">
            <v>102.46775993825811</v>
          </cell>
          <cell r="L18">
            <v>55317.060000000056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4376099.31</v>
          </cell>
          <cell r="H19">
            <v>252087.37999999942</v>
          </cell>
          <cell r="I19">
            <v>18.665051070462017</v>
          </cell>
          <cell r="J19">
            <v>-1098497.6200000006</v>
          </cell>
          <cell r="K19">
            <v>103.51748769515832</v>
          </cell>
          <cell r="L19">
            <v>148698.3099999996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12113381.71</v>
          </cell>
          <cell r="H20">
            <v>1184291.7400000002</v>
          </cell>
          <cell r="I20">
            <v>41.84134800528824</v>
          </cell>
          <cell r="J20">
            <v>-1646142.2599999998</v>
          </cell>
          <cell r="K20">
            <v>119.6338360995996</v>
          </cell>
          <cell r="L20">
            <v>1988000.710000001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10014847.25</v>
          </cell>
          <cell r="H21">
            <v>808061.0099999998</v>
          </cell>
          <cell r="I21">
            <v>37.550786624936386</v>
          </cell>
          <cell r="J21">
            <v>-1343853.9900000002</v>
          </cell>
          <cell r="K21">
            <v>116.30822032353107</v>
          </cell>
          <cell r="L21">
            <v>1404237.25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13911777.16</v>
          </cell>
          <cell r="H22">
            <v>759357.0800000001</v>
          </cell>
          <cell r="I22">
            <v>27.380153855306784</v>
          </cell>
          <cell r="J22">
            <v>-2014027.92</v>
          </cell>
          <cell r="K22">
            <v>122.69985601586868</v>
          </cell>
          <cell r="L22">
            <v>2573722.16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6152814.18</v>
          </cell>
          <cell r="H23">
            <v>286635.51999999955</v>
          </cell>
          <cell r="I23">
            <v>19.33343135998486</v>
          </cell>
          <cell r="J23">
            <v>-1195954.4800000004</v>
          </cell>
          <cell r="K23">
            <v>109.01115551062452</v>
          </cell>
          <cell r="L23">
            <v>508608.1799999997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5960976.41</v>
          </cell>
          <cell r="H24">
            <v>441869.0200000005</v>
          </cell>
          <cell r="I24">
            <v>27.677999427484412</v>
          </cell>
          <cell r="J24">
            <v>-1154593.9799999995</v>
          </cell>
          <cell r="K24">
            <v>100.82864542834753</v>
          </cell>
          <cell r="L24">
            <v>48989.41000000015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9312337.89</v>
          </cell>
          <cell r="H25">
            <v>678262.9900000002</v>
          </cell>
          <cell r="I25">
            <v>28.4457963307408</v>
          </cell>
          <cell r="J25">
            <v>-1706142.0099999998</v>
          </cell>
          <cell r="K25">
            <v>119.81012598133438</v>
          </cell>
          <cell r="L25">
            <v>1539757.8900000006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6280258.98</v>
          </cell>
          <cell r="H26">
            <v>531851.2700000005</v>
          </cell>
          <cell r="I26">
            <v>30.952159720561212</v>
          </cell>
          <cell r="J26">
            <v>-1186449.7299999995</v>
          </cell>
          <cell r="K26">
            <v>112.90079216054983</v>
          </cell>
          <cell r="L26">
            <v>717623.9800000004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4721387.74</v>
          </cell>
          <cell r="H27">
            <v>357909.3100000005</v>
          </cell>
          <cell r="I27">
            <v>28.071032216926454</v>
          </cell>
          <cell r="J27">
            <v>-917103.6899999995</v>
          </cell>
          <cell r="K27">
            <v>109.01141027846309</v>
          </cell>
          <cell r="L27">
            <v>390292.7400000002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9882464.84</v>
          </cell>
          <cell r="H28">
            <v>732449.1799999997</v>
          </cell>
          <cell r="I28">
            <v>29.22434522949784</v>
          </cell>
          <cell r="J28">
            <v>-1773848.8200000003</v>
          </cell>
          <cell r="K28">
            <v>107.91011931358328</v>
          </cell>
          <cell r="L28">
            <v>724412.8399999999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17177208.66</v>
          </cell>
          <cell r="H29">
            <v>1524087.7200000007</v>
          </cell>
          <cell r="I29">
            <v>35.18270569444565</v>
          </cell>
          <cell r="J29">
            <v>-2807835.2799999993</v>
          </cell>
          <cell r="K29">
            <v>109.59641713330342</v>
          </cell>
          <cell r="L29">
            <v>1504060.6600000001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6202282.98</v>
          </cell>
          <cell r="H30">
            <v>396309.4000000004</v>
          </cell>
          <cell r="I30">
            <v>21.266162544108955</v>
          </cell>
          <cell r="J30">
            <v>-1467258.5999999996</v>
          </cell>
          <cell r="K30">
            <v>100.43420151570675</v>
          </cell>
          <cell r="L30">
            <v>26813.980000000447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6834696.74</v>
          </cell>
          <cell r="H31">
            <v>459368.3799999999</v>
          </cell>
          <cell r="I31">
            <v>16.314964416438826</v>
          </cell>
          <cell r="J31">
            <v>-2356257.62</v>
          </cell>
          <cell r="K31">
            <v>85.04977331083158</v>
          </cell>
          <cell r="L31">
            <v>-1201417.2599999998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2747311.08</v>
          </cell>
          <cell r="H32">
            <v>195280.89000000013</v>
          </cell>
          <cell r="I32">
            <v>25.544711544121608</v>
          </cell>
          <cell r="J32">
            <v>-569186.1099999999</v>
          </cell>
          <cell r="K32">
            <v>103.04478733806603</v>
          </cell>
          <cell r="L32">
            <v>81178.08000000007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5552291.71</v>
          </cell>
          <cell r="H33">
            <v>419090.3200000003</v>
          </cell>
          <cell r="I33">
            <v>27.54380723227309</v>
          </cell>
          <cell r="J33">
            <v>-1102450.6799999997</v>
          </cell>
          <cell r="K33">
            <v>101.89285974483712</v>
          </cell>
          <cell r="L33">
            <v>103144.70999999996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4658269.23</v>
          </cell>
          <cell r="H34">
            <v>276914.3800000008</v>
          </cell>
          <cell r="I34">
            <v>20.17870452011578</v>
          </cell>
          <cell r="J34">
            <v>-1095395.6199999992</v>
          </cell>
          <cell r="K34">
            <v>97.99981339456741</v>
          </cell>
          <cell r="L34">
            <v>-95075.76999999955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11154681.65</v>
          </cell>
          <cell r="H35">
            <v>590470.1500000004</v>
          </cell>
          <cell r="I35">
            <v>18.016480497127453</v>
          </cell>
          <cell r="J35">
            <v>-2686918.8499999996</v>
          </cell>
          <cell r="K35">
            <v>100.80309191922908</v>
          </cell>
          <cell r="L35">
            <v>88868.65000000037</v>
          </cell>
        </row>
        <row r="36">
          <cell r="B36">
            <v>3890509571</v>
          </cell>
          <cell r="C36">
            <v>1204586821</v>
          </cell>
          <cell r="D36">
            <v>294435989</v>
          </cell>
          <cell r="G36">
            <v>1141508378.07</v>
          </cell>
          <cell r="H36">
            <v>103954888.74999997</v>
          </cell>
          <cell r="I36">
            <v>35.30644779636635</v>
          </cell>
          <cell r="J36">
            <v>-190481100.25</v>
          </cell>
          <cell r="K36">
            <v>94.7634789099191</v>
          </cell>
          <cell r="L36">
            <v>-63078442.93000003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6" sqref="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277454938.03</v>
      </c>
      <c r="F10" s="33">
        <f>'[5]вспомогат'!H10</f>
        <v>20637890.569999963</v>
      </c>
      <c r="G10" s="34">
        <f>'[5]вспомогат'!I10</f>
        <v>45.59001938215667</v>
      </c>
      <c r="H10" s="35">
        <f>'[5]вспомогат'!J10</f>
        <v>-24630549.430000037</v>
      </c>
      <c r="I10" s="36">
        <f>'[5]вспомогат'!K10</f>
        <v>115.38594279886838</v>
      </c>
      <c r="J10" s="37">
        <f>'[5]вспомогат'!L10</f>
        <v>36996758.02999997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512863138.95</v>
      </c>
      <c r="F12" s="38">
        <f>'[5]вспомогат'!H11</f>
        <v>48968839.92000002</v>
      </c>
      <c r="G12" s="39">
        <f>'[5]вспомогат'!I11</f>
        <v>32.82423830814091</v>
      </c>
      <c r="H12" s="35">
        <f>'[5]вспомогат'!J11</f>
        <v>-100216160.07999998</v>
      </c>
      <c r="I12" s="36">
        <f>'[5]вспомогат'!K11</f>
        <v>84.70356394100548</v>
      </c>
      <c r="J12" s="37">
        <f>'[5]вспомогат'!L11</f>
        <v>-92616861.05000001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43330059.94</v>
      </c>
      <c r="F13" s="38">
        <f>'[5]вспомогат'!H12</f>
        <v>2861430.6599999964</v>
      </c>
      <c r="G13" s="39">
        <f>'[5]вспомогат'!I12</f>
        <v>27.743628312663642</v>
      </c>
      <c r="H13" s="35">
        <f>'[5]вспомогат'!J12</f>
        <v>-7452399.340000004</v>
      </c>
      <c r="I13" s="36">
        <f>'[5]вспомогат'!K12</f>
        <v>105.30698581954567</v>
      </c>
      <c r="J13" s="37">
        <f>'[5]вспомогат'!L12</f>
        <v>2183634.9399999976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75624450.97</v>
      </c>
      <c r="F14" s="38">
        <f>'[5]вспомогат'!H13</f>
        <v>12633798.5</v>
      </c>
      <c r="G14" s="39">
        <f>'[5]вспомогат'!I13</f>
        <v>49.54861177157153</v>
      </c>
      <c r="H14" s="35">
        <f>'[5]вспомогат'!J13</f>
        <v>-12863986.5</v>
      </c>
      <c r="I14" s="36">
        <f>'[5]вспомогат'!K13</f>
        <v>85.50711539694416</v>
      </c>
      <c r="J14" s="37">
        <f>'[5]вспомогат'!L13</f>
        <v>-12817839.030000001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58678400</v>
      </c>
      <c r="D15" s="38">
        <f>'[5]вспомогат'!D14</f>
        <v>16555300</v>
      </c>
      <c r="E15" s="33">
        <f>'[5]вспомогат'!G14</f>
        <v>49969413.07</v>
      </c>
      <c r="F15" s="38">
        <f>'[5]вспомогат'!H14</f>
        <v>4072878.3400000036</v>
      </c>
      <c r="G15" s="39">
        <f>'[5]вспомогат'!I14</f>
        <v>24.601658320900277</v>
      </c>
      <c r="H15" s="35">
        <f>'[5]вспомогат'!J14</f>
        <v>-12482421.659999996</v>
      </c>
      <c r="I15" s="36">
        <f>'[5]вспомогат'!K14</f>
        <v>85.15810429391395</v>
      </c>
      <c r="J15" s="37">
        <f>'[5]вспомогат'!L14</f>
        <v>-8708986.93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7362398.28</v>
      </c>
      <c r="F16" s="38">
        <f>'[5]вспомогат'!H15</f>
        <v>392079.2700000005</v>
      </c>
      <c r="G16" s="39">
        <f>'[5]вспомогат'!I15</f>
        <v>15.698241111467029</v>
      </c>
      <c r="H16" s="35">
        <f>'[5]вспомогат'!J15</f>
        <v>-2105520.7299999995</v>
      </c>
      <c r="I16" s="36">
        <f>'[5]вспомогат'!K15</f>
        <v>80.36271816937476</v>
      </c>
      <c r="J16" s="37">
        <f>'[5]вспомогат'!L15</f>
        <v>-1799061.7199999997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802908575</v>
      </c>
      <c r="D17" s="42">
        <f>SUM(D12:D16)</f>
        <v>204049515</v>
      </c>
      <c r="E17" s="42">
        <f>SUM(E12:E16)</f>
        <v>689149461.21</v>
      </c>
      <c r="F17" s="42">
        <f>SUM(F12:F16)</f>
        <v>68929026.69000001</v>
      </c>
      <c r="G17" s="43">
        <f>F17/D17*100</f>
        <v>33.78053934114963</v>
      </c>
      <c r="H17" s="42">
        <f>SUM(H12:H16)</f>
        <v>-135120488.30999997</v>
      </c>
      <c r="I17" s="44">
        <f>E17/C17*100</f>
        <v>85.83162301012915</v>
      </c>
      <c r="J17" s="42">
        <f>SUM(J12:J16)</f>
        <v>-113759113.79000002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6474055.7</v>
      </c>
      <c r="F18" s="46">
        <f>'[5]вспомогат'!H16</f>
        <v>432142.41000000015</v>
      </c>
      <c r="G18" s="47">
        <f>'[5]вспомогат'!I16</f>
        <v>26.867627282296286</v>
      </c>
      <c r="H18" s="48">
        <f>'[5]вспомогат'!J16</f>
        <v>-1176270.5899999999</v>
      </c>
      <c r="I18" s="49">
        <f>'[5]вспомогат'!K16</f>
        <v>98.89421968717372</v>
      </c>
      <c r="J18" s="50">
        <f>'[5]вспомогат'!L16</f>
        <v>-72389.29999999981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29079928.55</v>
      </c>
      <c r="F19" s="38">
        <f>'[5]вспомогат'!H17</f>
        <v>3920123.170000002</v>
      </c>
      <c r="G19" s="39">
        <f>'[5]вспомогат'!I17</f>
        <v>57.08191244608698</v>
      </c>
      <c r="H19" s="35">
        <f>'[5]вспомогат'!J17</f>
        <v>-2947416.829999998</v>
      </c>
      <c r="I19" s="36">
        <f>'[5]вспомогат'!K17</f>
        <v>112.14409606931663</v>
      </c>
      <c r="J19" s="37">
        <f>'[5]вспомогат'!L17</f>
        <v>3149068.5500000007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2296907.06</v>
      </c>
      <c r="F20" s="38">
        <f>'[5]вспомогат'!H18</f>
        <v>141410.16999999993</v>
      </c>
      <c r="G20" s="39">
        <f>'[5]вспомогат'!I18</f>
        <v>22.594248307949908</v>
      </c>
      <c r="H20" s="35">
        <f>'[5]вспомогат'!J18</f>
        <v>-484457.8300000001</v>
      </c>
      <c r="I20" s="36">
        <f>'[5]вспомогат'!K18</f>
        <v>102.46775993825811</v>
      </c>
      <c r="J20" s="37">
        <f>'[5]вспомогат'!L18</f>
        <v>55317.060000000056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4376099.31</v>
      </c>
      <c r="F21" s="38">
        <f>'[5]вспомогат'!H19</f>
        <v>252087.37999999942</v>
      </c>
      <c r="G21" s="39">
        <f>'[5]вспомогат'!I19</f>
        <v>18.665051070462017</v>
      </c>
      <c r="H21" s="35">
        <f>'[5]вспомогат'!J19</f>
        <v>-1098497.6200000006</v>
      </c>
      <c r="I21" s="36">
        <f>'[5]вспомогат'!K19</f>
        <v>103.51748769515832</v>
      </c>
      <c r="J21" s="37">
        <f>'[5]вспомогат'!L19</f>
        <v>148698.3099999996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12113381.71</v>
      </c>
      <c r="F22" s="38">
        <f>'[5]вспомогат'!H20</f>
        <v>1184291.7400000002</v>
      </c>
      <c r="G22" s="39">
        <f>'[5]вспомогат'!I20</f>
        <v>41.84134800528824</v>
      </c>
      <c r="H22" s="35">
        <f>'[5]вспомогат'!J20</f>
        <v>-1646142.2599999998</v>
      </c>
      <c r="I22" s="36">
        <f>'[5]вспомогат'!K20</f>
        <v>119.6338360995996</v>
      </c>
      <c r="J22" s="37">
        <f>'[5]вспомогат'!L20</f>
        <v>1988000.710000001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10014847.25</v>
      </c>
      <c r="F23" s="38">
        <f>'[5]вспомогат'!H21</f>
        <v>808061.0099999998</v>
      </c>
      <c r="G23" s="39">
        <f>'[5]вспомогат'!I21</f>
        <v>37.550786624936386</v>
      </c>
      <c r="H23" s="35">
        <f>'[5]вспомогат'!J21</f>
        <v>-1343853.9900000002</v>
      </c>
      <c r="I23" s="36">
        <f>'[5]вспомогат'!K21</f>
        <v>116.30822032353107</v>
      </c>
      <c r="J23" s="37">
        <f>'[5]вспомогат'!L21</f>
        <v>1404237.25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13911777.16</v>
      </c>
      <c r="F24" s="38">
        <f>'[5]вспомогат'!H22</f>
        <v>759357.0800000001</v>
      </c>
      <c r="G24" s="39">
        <f>'[5]вспомогат'!I22</f>
        <v>27.380153855306784</v>
      </c>
      <c r="H24" s="35">
        <f>'[5]вспомогат'!J22</f>
        <v>-2014027.92</v>
      </c>
      <c r="I24" s="36">
        <f>'[5]вспомогат'!K22</f>
        <v>122.69985601586868</v>
      </c>
      <c r="J24" s="37">
        <f>'[5]вспомогат'!L22</f>
        <v>2573722.16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6152814.18</v>
      </c>
      <c r="F25" s="38">
        <f>'[5]вспомогат'!H23</f>
        <v>286635.51999999955</v>
      </c>
      <c r="G25" s="39">
        <f>'[5]вспомогат'!I23</f>
        <v>19.33343135998486</v>
      </c>
      <c r="H25" s="35">
        <f>'[5]вспомогат'!J23</f>
        <v>-1195954.4800000004</v>
      </c>
      <c r="I25" s="36">
        <f>'[5]вспомогат'!K23</f>
        <v>109.01115551062452</v>
      </c>
      <c r="J25" s="37">
        <f>'[5]вспомогат'!L23</f>
        <v>508608.1799999997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5960976.41</v>
      </c>
      <c r="F26" s="38">
        <f>'[5]вспомогат'!H24</f>
        <v>441869.0200000005</v>
      </c>
      <c r="G26" s="39">
        <f>'[5]вспомогат'!I24</f>
        <v>27.677999427484412</v>
      </c>
      <c r="H26" s="35">
        <f>'[5]вспомогат'!J24</f>
        <v>-1154593.9799999995</v>
      </c>
      <c r="I26" s="36">
        <f>'[5]вспомогат'!K24</f>
        <v>100.82864542834753</v>
      </c>
      <c r="J26" s="37">
        <f>'[5]вспомогат'!L24</f>
        <v>48989.41000000015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9312337.89</v>
      </c>
      <c r="F27" s="38">
        <f>'[5]вспомогат'!H25</f>
        <v>678262.9900000002</v>
      </c>
      <c r="G27" s="39">
        <f>'[5]вспомогат'!I25</f>
        <v>28.4457963307408</v>
      </c>
      <c r="H27" s="35">
        <f>'[5]вспомогат'!J25</f>
        <v>-1706142.0099999998</v>
      </c>
      <c r="I27" s="36">
        <f>'[5]вспомогат'!K25</f>
        <v>119.81012598133438</v>
      </c>
      <c r="J27" s="37">
        <f>'[5]вспомогат'!L25</f>
        <v>1539757.8900000006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6280258.98</v>
      </c>
      <c r="F28" s="38">
        <f>'[5]вспомогат'!H26</f>
        <v>531851.2700000005</v>
      </c>
      <c r="G28" s="39">
        <f>'[5]вспомогат'!I26</f>
        <v>30.952159720561212</v>
      </c>
      <c r="H28" s="35">
        <f>'[5]вспомогат'!J26</f>
        <v>-1186449.7299999995</v>
      </c>
      <c r="I28" s="36">
        <f>'[5]вспомогат'!K26</f>
        <v>112.90079216054983</v>
      </c>
      <c r="J28" s="37">
        <f>'[5]вспомогат'!L26</f>
        <v>717623.9800000004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4721387.74</v>
      </c>
      <c r="F29" s="38">
        <f>'[5]вспомогат'!H27</f>
        <v>357909.3100000005</v>
      </c>
      <c r="G29" s="39">
        <f>'[5]вспомогат'!I27</f>
        <v>28.071032216926454</v>
      </c>
      <c r="H29" s="35">
        <f>'[5]вспомогат'!J27</f>
        <v>-917103.6899999995</v>
      </c>
      <c r="I29" s="36">
        <f>'[5]вспомогат'!K27</f>
        <v>109.01141027846309</v>
      </c>
      <c r="J29" s="37">
        <f>'[5]вспомогат'!L27</f>
        <v>390292.7400000002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9882464.84</v>
      </c>
      <c r="F30" s="38">
        <f>'[5]вспомогат'!H28</f>
        <v>732449.1799999997</v>
      </c>
      <c r="G30" s="39">
        <f>'[5]вспомогат'!I28</f>
        <v>29.22434522949784</v>
      </c>
      <c r="H30" s="35">
        <f>'[5]вспомогат'!J28</f>
        <v>-1773848.8200000003</v>
      </c>
      <c r="I30" s="36">
        <f>'[5]вспомогат'!K28</f>
        <v>107.91011931358328</v>
      </c>
      <c r="J30" s="37">
        <f>'[5]вспомогат'!L28</f>
        <v>724412.8399999999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17177208.66</v>
      </c>
      <c r="F31" s="38">
        <f>'[5]вспомогат'!H29</f>
        <v>1524087.7200000007</v>
      </c>
      <c r="G31" s="39">
        <f>'[5]вспомогат'!I29</f>
        <v>35.18270569444565</v>
      </c>
      <c r="H31" s="35">
        <f>'[5]вспомогат'!J29</f>
        <v>-2807835.2799999993</v>
      </c>
      <c r="I31" s="36">
        <f>'[5]вспомогат'!K29</f>
        <v>109.59641713330342</v>
      </c>
      <c r="J31" s="37">
        <f>'[5]вспомогат'!L29</f>
        <v>1504060.6600000001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6202282.98</v>
      </c>
      <c r="F32" s="38">
        <f>'[5]вспомогат'!H30</f>
        <v>396309.4000000004</v>
      </c>
      <c r="G32" s="39">
        <f>'[5]вспомогат'!I30</f>
        <v>21.266162544108955</v>
      </c>
      <c r="H32" s="35">
        <f>'[5]вспомогат'!J30</f>
        <v>-1467258.5999999996</v>
      </c>
      <c r="I32" s="36">
        <f>'[5]вспомогат'!K30</f>
        <v>100.43420151570675</v>
      </c>
      <c r="J32" s="37">
        <f>'[5]вспомогат'!L30</f>
        <v>26813.980000000447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6834696.74</v>
      </c>
      <c r="F33" s="38">
        <f>'[5]вспомогат'!H31</f>
        <v>459368.3799999999</v>
      </c>
      <c r="G33" s="39">
        <f>'[5]вспомогат'!I31</f>
        <v>16.314964416438826</v>
      </c>
      <c r="H33" s="35">
        <f>'[5]вспомогат'!J31</f>
        <v>-2356257.62</v>
      </c>
      <c r="I33" s="36">
        <f>'[5]вспомогат'!K31</f>
        <v>85.04977331083158</v>
      </c>
      <c r="J33" s="37">
        <f>'[5]вспомогат'!L31</f>
        <v>-1201417.2599999998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2747311.08</v>
      </c>
      <c r="F34" s="38">
        <f>'[5]вспомогат'!H32</f>
        <v>195280.89000000013</v>
      </c>
      <c r="G34" s="39">
        <f>'[5]вспомогат'!I32</f>
        <v>25.544711544121608</v>
      </c>
      <c r="H34" s="35">
        <f>'[5]вспомогат'!J32</f>
        <v>-569186.1099999999</v>
      </c>
      <c r="I34" s="36">
        <f>'[5]вспомогат'!K32</f>
        <v>103.04478733806603</v>
      </c>
      <c r="J34" s="37">
        <f>'[5]вспомогат'!L32</f>
        <v>81178.08000000007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5552291.71</v>
      </c>
      <c r="F35" s="38">
        <f>'[5]вспомогат'!H33</f>
        <v>419090.3200000003</v>
      </c>
      <c r="G35" s="39">
        <f>'[5]вспомогат'!I33</f>
        <v>27.54380723227309</v>
      </c>
      <c r="H35" s="35">
        <f>'[5]вспомогат'!J33</f>
        <v>-1102450.6799999997</v>
      </c>
      <c r="I35" s="36">
        <f>'[5]вспомогат'!K33</f>
        <v>101.89285974483712</v>
      </c>
      <c r="J35" s="37">
        <f>'[5]вспомогат'!L33</f>
        <v>103144.70999999996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4658269.23</v>
      </c>
      <c r="F36" s="38">
        <f>'[5]вспомогат'!H34</f>
        <v>276914.3800000008</v>
      </c>
      <c r="G36" s="39">
        <f>'[5]вспомогат'!I34</f>
        <v>20.17870452011578</v>
      </c>
      <c r="H36" s="35">
        <f>'[5]вспомогат'!J34</f>
        <v>-1095395.6199999992</v>
      </c>
      <c r="I36" s="36">
        <f>'[5]вспомогат'!K34</f>
        <v>97.99981339456741</v>
      </c>
      <c r="J36" s="37">
        <f>'[5]вспомогат'!L34</f>
        <v>-95075.76999999955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11154681.65</v>
      </c>
      <c r="F37" s="38">
        <f>'[5]вспомогат'!H35</f>
        <v>590470.1500000004</v>
      </c>
      <c r="G37" s="39">
        <f>'[5]вспомогат'!I35</f>
        <v>18.016480497127453</v>
      </c>
      <c r="H37" s="35">
        <f>'[5]вспомогат'!J35</f>
        <v>-2686918.8499999996</v>
      </c>
      <c r="I37" s="36">
        <f>'[5]вспомогат'!K35</f>
        <v>100.80309191922908</v>
      </c>
      <c r="J37" s="37">
        <f>'[5]вспомогат'!L35</f>
        <v>88868.65000000037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174903978.83000004</v>
      </c>
      <c r="F38" s="42">
        <f>SUM(F18:F37)</f>
        <v>14387971.490000006</v>
      </c>
      <c r="G38" s="43">
        <f>F38/D38*100</f>
        <v>31.889624202153854</v>
      </c>
      <c r="H38" s="42">
        <f>SUM(H18:H37)</f>
        <v>-30730062.510000005</v>
      </c>
      <c r="I38" s="44">
        <f>E38/C38*100</f>
        <v>108.48772312870784</v>
      </c>
      <c r="J38" s="42">
        <f>SUM(J18:J37)</f>
        <v>13683912.830000004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1204586821</v>
      </c>
      <c r="D39" s="53">
        <f>'[5]вспомогат'!D36</f>
        <v>294435989</v>
      </c>
      <c r="E39" s="53">
        <f>'[5]вспомогат'!G36</f>
        <v>1141508378.07</v>
      </c>
      <c r="F39" s="53">
        <f>'[5]вспомогат'!H36</f>
        <v>103954888.74999997</v>
      </c>
      <c r="G39" s="54">
        <f>'[5]вспомогат'!I36</f>
        <v>35.30644779636635</v>
      </c>
      <c r="H39" s="53">
        <f>'[5]вспомогат'!J36</f>
        <v>-190481100.25</v>
      </c>
      <c r="I39" s="54">
        <f>'[5]вспомогат'!K36</f>
        <v>94.7634789099191</v>
      </c>
      <c r="J39" s="53">
        <f>'[5]вспомогат'!L36</f>
        <v>-63078442.93000003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2015-04-10T05:22:47Z</dcterms:created>
  <dcterms:modified xsi:type="dcterms:W3CDTF">2015-04-10T05:23:04Z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