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<sst xmlns="http://schemas.openxmlformats.org/spreadsheetml/2006/main" count="47" uniqueCount="42">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</sst>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6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06.04.2015</v>
          </cell>
        </row>
        <row r="6">
          <cell r="G6" t="str">
            <v>Фактично надійшло на 06.04.2015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265145004.13</v>
          </cell>
          <cell r="H10">
            <v>8327956.669999987</v>
          </cell>
          <cell r="I10">
            <v>18.39682717142448</v>
          </cell>
          <cell r="J10">
            <v>-36940483.33000001</v>
          </cell>
          <cell r="K10">
            <v>110.26657696984981</v>
          </cell>
          <cell r="L10">
            <v>24686824.129999995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486958582.42</v>
          </cell>
          <cell r="H11">
            <v>23064283.390000045</v>
          </cell>
          <cell r="I11">
            <v>15.460189288467369</v>
          </cell>
          <cell r="J11">
            <v>-126120716.60999995</v>
          </cell>
          <cell r="K11">
            <v>80.42521345378873</v>
          </cell>
          <cell r="L11">
            <v>-118521417.57999998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42389843.9</v>
          </cell>
          <cell r="H12">
            <v>1921214.6199999973</v>
          </cell>
          <cell r="I12">
            <v>18.627557561061188</v>
          </cell>
          <cell r="J12">
            <v>-8392615.380000003</v>
          </cell>
          <cell r="K12">
            <v>103.02193665670833</v>
          </cell>
          <cell r="L12">
            <v>1243418.8999999985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64687017.04</v>
          </cell>
          <cell r="H13">
            <v>1696364.5700000003</v>
          </cell>
          <cell r="I13">
            <v>6.6529879752300065</v>
          </cell>
          <cell r="J13">
            <v>-23801420.43</v>
          </cell>
          <cell r="K13">
            <v>73.14036875345494</v>
          </cell>
          <cell r="L13">
            <v>-23755272.96</v>
          </cell>
        </row>
        <row r="14">
          <cell r="B14">
            <v>198030600</v>
          </cell>
          <cell r="C14">
            <v>58678400</v>
          </cell>
          <cell r="D14">
            <v>16555300</v>
          </cell>
          <cell r="G14">
            <v>47789287.06</v>
          </cell>
          <cell r="H14">
            <v>1892752.3300000057</v>
          </cell>
          <cell r="I14">
            <v>11.43290867577154</v>
          </cell>
          <cell r="J14">
            <v>-14662547.669999994</v>
          </cell>
          <cell r="K14">
            <v>81.44272348939303</v>
          </cell>
          <cell r="L14">
            <v>-10889112.939999998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7146705.05</v>
          </cell>
          <cell r="H15">
            <v>176386.04000000004</v>
          </cell>
          <cell r="I15">
            <v>7.062221332479182</v>
          </cell>
          <cell r="J15">
            <v>-2321213.96</v>
          </cell>
          <cell r="K15">
            <v>78.00836384157111</v>
          </cell>
          <cell r="L15">
            <v>-2014754.9500000002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6186636.83</v>
          </cell>
          <cell r="H16">
            <v>144723.54000000004</v>
          </cell>
          <cell r="I16">
            <v>8.997909119113066</v>
          </cell>
          <cell r="J16">
            <v>-1463689.46</v>
          </cell>
          <cell r="K16">
            <v>94.5037624237277</v>
          </cell>
          <cell r="L16">
            <v>-359808.1699999999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25817729.09</v>
          </cell>
          <cell r="H17">
            <v>657923.7100000009</v>
          </cell>
          <cell r="I17">
            <v>9.580194800467138</v>
          </cell>
          <cell r="J17">
            <v>-6209616.289999999</v>
          </cell>
          <cell r="K17">
            <v>99.56372094870744</v>
          </cell>
          <cell r="L17">
            <v>-113130.91000000015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2209523.67</v>
          </cell>
          <cell r="H18">
            <v>54026.779999999795</v>
          </cell>
          <cell r="I18">
            <v>8.632296266944435</v>
          </cell>
          <cell r="J18">
            <v>-571841.2200000002</v>
          </cell>
          <cell r="K18">
            <v>98.56948282246084</v>
          </cell>
          <cell r="L18">
            <v>-32066.330000000075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4294628.17</v>
          </cell>
          <cell r="H19">
            <v>170616.23999999976</v>
          </cell>
          <cell r="I19">
            <v>12.632765801486004</v>
          </cell>
          <cell r="J19">
            <v>-1179968.7600000002</v>
          </cell>
          <cell r="K19">
            <v>101.59027189519045</v>
          </cell>
          <cell r="L19">
            <v>67227.16999999993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11451722.13</v>
          </cell>
          <cell r="H20">
            <v>522632.16000000015</v>
          </cell>
          <cell r="I20">
            <v>18.46473579670115</v>
          </cell>
          <cell r="J20">
            <v>-2307801.84</v>
          </cell>
          <cell r="K20">
            <v>113.09917256446944</v>
          </cell>
          <cell r="L20">
            <v>1326341.1300000008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9685529.5</v>
          </cell>
          <cell r="H21">
            <v>478743.2599999998</v>
          </cell>
          <cell r="I21">
            <v>22.24731274237132</v>
          </cell>
          <cell r="J21">
            <v>-1673171.7400000002</v>
          </cell>
          <cell r="K21">
            <v>112.48366259765568</v>
          </cell>
          <cell r="L21">
            <v>1074919.5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13518649.12</v>
          </cell>
          <cell r="H22">
            <v>366229.0399999991</v>
          </cell>
          <cell r="I22">
            <v>13.205128029465765</v>
          </cell>
          <cell r="J22">
            <v>-2407155.960000001</v>
          </cell>
          <cell r="K22">
            <v>119.23252374415188</v>
          </cell>
          <cell r="L22">
            <v>2180594.119999999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5975007.87</v>
          </cell>
          <cell r="H23">
            <v>108829.20999999996</v>
          </cell>
          <cell r="I23">
            <v>7.34047916146743</v>
          </cell>
          <cell r="J23">
            <v>-1373760.79</v>
          </cell>
          <cell r="K23">
            <v>105.86091064004397</v>
          </cell>
          <cell r="L23">
            <v>330801.8700000001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5700100.42</v>
          </cell>
          <cell r="H24">
            <v>180993.03000000026</v>
          </cell>
          <cell r="I24">
            <v>11.33712651029183</v>
          </cell>
          <cell r="J24">
            <v>-1415469.9699999997</v>
          </cell>
          <cell r="K24">
            <v>96.41598366166907</v>
          </cell>
          <cell r="L24">
            <v>-211886.58000000007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8976239.87</v>
          </cell>
          <cell r="H25">
            <v>342164.9699999988</v>
          </cell>
          <cell r="I25">
            <v>14.35011963152228</v>
          </cell>
          <cell r="J25">
            <v>-2042240.0300000012</v>
          </cell>
          <cell r="K25">
            <v>115.4859759565035</v>
          </cell>
          <cell r="L25">
            <v>1203659.8699999992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6044604</v>
          </cell>
          <cell r="H26">
            <v>296196.29000000004</v>
          </cell>
          <cell r="I26">
            <v>17.23774181589838</v>
          </cell>
          <cell r="J26">
            <v>-1422104.71</v>
          </cell>
          <cell r="K26">
            <v>108.66440095386449</v>
          </cell>
          <cell r="L26">
            <v>481969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4499935.64</v>
          </cell>
          <cell r="H27">
            <v>136457.20999999996</v>
          </cell>
          <cell r="I27">
            <v>10.702417151825115</v>
          </cell>
          <cell r="J27">
            <v>-1138555.79</v>
          </cell>
          <cell r="K27">
            <v>103.89833610207117</v>
          </cell>
          <cell r="L27">
            <v>168840.63999999966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9538032.14</v>
          </cell>
          <cell r="H28">
            <v>388016.48000000045</v>
          </cell>
          <cell r="I28">
            <v>15.481657807650983</v>
          </cell>
          <cell r="J28">
            <v>-2118281.5199999996</v>
          </cell>
          <cell r="K28">
            <v>104.14913717458691</v>
          </cell>
          <cell r="L28">
            <v>379980.1400000006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16265191.96</v>
          </cell>
          <cell r="H29">
            <v>612071.0200000014</v>
          </cell>
          <cell r="I29">
            <v>14.129314394554138</v>
          </cell>
          <cell r="J29">
            <v>-3719851.9799999986</v>
          </cell>
          <cell r="K29">
            <v>103.77744126451176</v>
          </cell>
          <cell r="L29">
            <v>592043.9600000009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6072644.77</v>
          </cell>
          <cell r="H30">
            <v>266671.1899999995</v>
          </cell>
          <cell r="I30">
            <v>14.309710726949564</v>
          </cell>
          <cell r="J30">
            <v>-1596896.8100000005</v>
          </cell>
          <cell r="K30">
            <v>98.33495674579534</v>
          </cell>
          <cell r="L30">
            <v>-102824.23000000045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6632108.82</v>
          </cell>
          <cell r="H31">
            <v>256780.45999999996</v>
          </cell>
          <cell r="I31">
            <v>9.11983551792745</v>
          </cell>
          <cell r="J31">
            <v>-2558845.54</v>
          </cell>
          <cell r="K31">
            <v>82.52880459386216</v>
          </cell>
          <cell r="L31">
            <v>-1404005.1799999997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2633907.49</v>
          </cell>
          <cell r="H32">
            <v>81877.30000000028</v>
          </cell>
          <cell r="I32">
            <v>10.71037729555367</v>
          </cell>
          <cell r="J32">
            <v>-682589.6999999997</v>
          </cell>
          <cell r="K32">
            <v>98.79130148420954</v>
          </cell>
          <cell r="L32">
            <v>-32225.509999999776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5346897.21</v>
          </cell>
          <cell r="H33">
            <v>213695.8200000003</v>
          </cell>
          <cell r="I33">
            <v>14.044696790950773</v>
          </cell>
          <cell r="J33">
            <v>-1307845.1799999997</v>
          </cell>
          <cell r="K33">
            <v>98.12356337606602</v>
          </cell>
          <cell r="L33">
            <v>-102249.79000000004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4511453.76</v>
          </cell>
          <cell r="H34">
            <v>130098.91000000015</v>
          </cell>
          <cell r="I34">
            <v>9.480285795483539</v>
          </cell>
          <cell r="J34">
            <v>-1242211.0899999999</v>
          </cell>
          <cell r="K34">
            <v>94.91113647336769</v>
          </cell>
          <cell r="L34">
            <v>-241891.24000000022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10825997.38</v>
          </cell>
          <cell r="H35">
            <v>261785.88000000082</v>
          </cell>
          <cell r="I35">
            <v>7.987635279181104</v>
          </cell>
          <cell r="J35">
            <v>-3015603.119999999</v>
          </cell>
          <cell r="K35">
            <v>97.83282421273522</v>
          </cell>
          <cell r="L35">
            <v>-239815.61999999918</v>
          </cell>
        </row>
        <row r="36">
          <cell r="B36">
            <v>3890509571</v>
          </cell>
          <cell r="C36">
            <v>1204586821</v>
          </cell>
          <cell r="D36">
            <v>294435989</v>
          </cell>
          <cell r="G36">
            <v>1080302979.44</v>
          </cell>
          <cell r="H36">
            <v>42749490.12000004</v>
          </cell>
          <cell r="I36">
            <v>14.519111697313619</v>
          </cell>
          <cell r="J36">
            <v>-251686498.87999997</v>
          </cell>
          <cell r="K36">
            <v>89.68245049727305</v>
          </cell>
          <cell r="L36">
            <v>-124283841.55999999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3" sqref="C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265145004.13</v>
      </c>
      <c r="F10" s="33">
        <f>'[5]вспомогат'!H10</f>
        <v>8327956.669999987</v>
      </c>
      <c r="G10" s="34">
        <f>'[5]вспомогат'!I10</f>
        <v>18.39682717142448</v>
      </c>
      <c r="H10" s="35">
        <f>'[5]вспомогат'!J10</f>
        <v>-36940483.33000001</v>
      </c>
      <c r="I10" s="36">
        <f>'[5]вспомогат'!K10</f>
        <v>110.26657696984981</v>
      </c>
      <c r="J10" s="37">
        <f>'[5]вспомогат'!L10</f>
        <v>24686824.129999995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486958582.42</v>
      </c>
      <c r="F12" s="38">
        <f>'[5]вспомогат'!H11</f>
        <v>23064283.390000045</v>
      </c>
      <c r="G12" s="39">
        <f>'[5]вспомогат'!I11</f>
        <v>15.460189288467369</v>
      </c>
      <c r="H12" s="35">
        <f>'[5]вспомогат'!J11</f>
        <v>-126120716.60999995</v>
      </c>
      <c r="I12" s="36">
        <f>'[5]вспомогат'!K11</f>
        <v>80.42521345378873</v>
      </c>
      <c r="J12" s="37">
        <f>'[5]вспомогат'!L11</f>
        <v>-118521417.57999998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42389843.9</v>
      </c>
      <c r="F13" s="38">
        <f>'[5]вспомогат'!H12</f>
        <v>1921214.6199999973</v>
      </c>
      <c r="G13" s="39">
        <f>'[5]вспомогат'!I12</f>
        <v>18.627557561061188</v>
      </c>
      <c r="H13" s="35">
        <f>'[5]вспомогат'!J12</f>
        <v>-8392615.380000003</v>
      </c>
      <c r="I13" s="36">
        <f>'[5]вспомогат'!K12</f>
        <v>103.02193665670833</v>
      </c>
      <c r="J13" s="37">
        <f>'[5]вспомогат'!L12</f>
        <v>1243418.8999999985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64687017.04</v>
      </c>
      <c r="F14" s="38">
        <f>'[5]вспомогат'!H13</f>
        <v>1696364.5700000003</v>
      </c>
      <c r="G14" s="39">
        <f>'[5]вспомогат'!I13</f>
        <v>6.6529879752300065</v>
      </c>
      <c r="H14" s="35">
        <f>'[5]вспомогат'!J13</f>
        <v>-23801420.43</v>
      </c>
      <c r="I14" s="36">
        <f>'[5]вспомогат'!K13</f>
        <v>73.14036875345494</v>
      </c>
      <c r="J14" s="37">
        <f>'[5]вспомогат'!L13</f>
        <v>-23755272.96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58678400</v>
      </c>
      <c r="D15" s="38">
        <f>'[5]вспомогат'!D14</f>
        <v>16555300</v>
      </c>
      <c r="E15" s="33">
        <f>'[5]вспомогат'!G14</f>
        <v>47789287.06</v>
      </c>
      <c r="F15" s="38">
        <f>'[5]вспомогат'!H14</f>
        <v>1892752.3300000057</v>
      </c>
      <c r="G15" s="39">
        <f>'[5]вспомогат'!I14</f>
        <v>11.43290867577154</v>
      </c>
      <c r="H15" s="35">
        <f>'[5]вспомогат'!J14</f>
        <v>-14662547.669999994</v>
      </c>
      <c r="I15" s="36">
        <f>'[5]вспомогат'!K14</f>
        <v>81.44272348939303</v>
      </c>
      <c r="J15" s="37">
        <f>'[5]вспомогат'!L14</f>
        <v>-10889112.939999998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7146705.05</v>
      </c>
      <c r="F16" s="38">
        <f>'[5]вспомогат'!H15</f>
        <v>176386.04000000004</v>
      </c>
      <c r="G16" s="39">
        <f>'[5]вспомогат'!I15</f>
        <v>7.062221332479182</v>
      </c>
      <c r="H16" s="35">
        <f>'[5]вспомогат'!J15</f>
        <v>-2321213.96</v>
      </c>
      <c r="I16" s="36">
        <f>'[5]вспомогат'!K15</f>
        <v>78.00836384157111</v>
      </c>
      <c r="J16" s="37">
        <f>'[5]вспомогат'!L15</f>
        <v>-2014754.9500000002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802908575</v>
      </c>
      <c r="D17" s="42">
        <f>SUM(D12:D16)</f>
        <v>204049515</v>
      </c>
      <c r="E17" s="42">
        <f>SUM(E12:E16)</f>
        <v>648971435.47</v>
      </c>
      <c r="F17" s="42">
        <f>SUM(F12:F16)</f>
        <v>28751000.950000048</v>
      </c>
      <c r="G17" s="43">
        <f>F17/D17*100</f>
        <v>14.09020793310881</v>
      </c>
      <c r="H17" s="42">
        <f>SUM(H12:H16)</f>
        <v>-175298514.04999995</v>
      </c>
      <c r="I17" s="44">
        <f>E17/C17*100</f>
        <v>80.8275631469</v>
      </c>
      <c r="J17" s="42">
        <f>SUM(J12:J16)</f>
        <v>-153937139.52999997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6186636.83</v>
      </c>
      <c r="F18" s="46">
        <f>'[5]вспомогат'!H16</f>
        <v>144723.54000000004</v>
      </c>
      <c r="G18" s="47">
        <f>'[5]вспомогат'!I16</f>
        <v>8.997909119113066</v>
      </c>
      <c r="H18" s="48">
        <f>'[5]вспомогат'!J16</f>
        <v>-1463689.46</v>
      </c>
      <c r="I18" s="49">
        <f>'[5]вспомогат'!K16</f>
        <v>94.5037624237277</v>
      </c>
      <c r="J18" s="50">
        <f>'[5]вспомогат'!L16</f>
        <v>-359808.1699999999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25817729.09</v>
      </c>
      <c r="F19" s="38">
        <f>'[5]вспомогат'!H17</f>
        <v>657923.7100000009</v>
      </c>
      <c r="G19" s="39">
        <f>'[5]вспомогат'!I17</f>
        <v>9.580194800467138</v>
      </c>
      <c r="H19" s="35">
        <f>'[5]вспомогат'!J17</f>
        <v>-6209616.289999999</v>
      </c>
      <c r="I19" s="36">
        <f>'[5]вспомогат'!K17</f>
        <v>99.56372094870744</v>
      </c>
      <c r="J19" s="37">
        <f>'[5]вспомогат'!L17</f>
        <v>-113130.91000000015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2209523.67</v>
      </c>
      <c r="F20" s="38">
        <f>'[5]вспомогат'!H18</f>
        <v>54026.779999999795</v>
      </c>
      <c r="G20" s="39">
        <f>'[5]вспомогат'!I18</f>
        <v>8.632296266944435</v>
      </c>
      <c r="H20" s="35">
        <f>'[5]вспомогат'!J18</f>
        <v>-571841.2200000002</v>
      </c>
      <c r="I20" s="36">
        <f>'[5]вспомогат'!K18</f>
        <v>98.56948282246084</v>
      </c>
      <c r="J20" s="37">
        <f>'[5]вспомогат'!L18</f>
        <v>-32066.330000000075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4294628.17</v>
      </c>
      <c r="F21" s="38">
        <f>'[5]вспомогат'!H19</f>
        <v>170616.23999999976</v>
      </c>
      <c r="G21" s="39">
        <f>'[5]вспомогат'!I19</f>
        <v>12.632765801486004</v>
      </c>
      <c r="H21" s="35">
        <f>'[5]вспомогат'!J19</f>
        <v>-1179968.7600000002</v>
      </c>
      <c r="I21" s="36">
        <f>'[5]вспомогат'!K19</f>
        <v>101.59027189519045</v>
      </c>
      <c r="J21" s="37">
        <f>'[5]вспомогат'!L19</f>
        <v>67227.16999999993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11451722.13</v>
      </c>
      <c r="F22" s="38">
        <f>'[5]вспомогат'!H20</f>
        <v>522632.16000000015</v>
      </c>
      <c r="G22" s="39">
        <f>'[5]вспомогат'!I20</f>
        <v>18.46473579670115</v>
      </c>
      <c r="H22" s="35">
        <f>'[5]вспомогат'!J20</f>
        <v>-2307801.84</v>
      </c>
      <c r="I22" s="36">
        <f>'[5]вспомогат'!K20</f>
        <v>113.09917256446944</v>
      </c>
      <c r="J22" s="37">
        <f>'[5]вспомогат'!L20</f>
        <v>1326341.1300000008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9685529.5</v>
      </c>
      <c r="F23" s="38">
        <f>'[5]вспомогат'!H21</f>
        <v>478743.2599999998</v>
      </c>
      <c r="G23" s="39">
        <f>'[5]вспомогат'!I21</f>
        <v>22.24731274237132</v>
      </c>
      <c r="H23" s="35">
        <f>'[5]вспомогат'!J21</f>
        <v>-1673171.7400000002</v>
      </c>
      <c r="I23" s="36">
        <f>'[5]вспомогат'!K21</f>
        <v>112.48366259765568</v>
      </c>
      <c r="J23" s="37">
        <f>'[5]вспомогат'!L21</f>
        <v>1074919.5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13518649.12</v>
      </c>
      <c r="F24" s="38">
        <f>'[5]вспомогат'!H22</f>
        <v>366229.0399999991</v>
      </c>
      <c r="G24" s="39">
        <f>'[5]вспомогат'!I22</f>
        <v>13.205128029465765</v>
      </c>
      <c r="H24" s="35">
        <f>'[5]вспомогат'!J22</f>
        <v>-2407155.960000001</v>
      </c>
      <c r="I24" s="36">
        <f>'[5]вспомогат'!K22</f>
        <v>119.23252374415188</v>
      </c>
      <c r="J24" s="37">
        <f>'[5]вспомогат'!L22</f>
        <v>2180594.119999999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5975007.87</v>
      </c>
      <c r="F25" s="38">
        <f>'[5]вспомогат'!H23</f>
        <v>108829.20999999996</v>
      </c>
      <c r="G25" s="39">
        <f>'[5]вспомогат'!I23</f>
        <v>7.34047916146743</v>
      </c>
      <c r="H25" s="35">
        <f>'[5]вспомогат'!J23</f>
        <v>-1373760.79</v>
      </c>
      <c r="I25" s="36">
        <f>'[5]вспомогат'!K23</f>
        <v>105.86091064004397</v>
      </c>
      <c r="J25" s="37">
        <f>'[5]вспомогат'!L23</f>
        <v>330801.8700000001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5700100.42</v>
      </c>
      <c r="F26" s="38">
        <f>'[5]вспомогат'!H24</f>
        <v>180993.03000000026</v>
      </c>
      <c r="G26" s="39">
        <f>'[5]вспомогат'!I24</f>
        <v>11.33712651029183</v>
      </c>
      <c r="H26" s="35">
        <f>'[5]вспомогат'!J24</f>
        <v>-1415469.9699999997</v>
      </c>
      <c r="I26" s="36">
        <f>'[5]вспомогат'!K24</f>
        <v>96.41598366166907</v>
      </c>
      <c r="J26" s="37">
        <f>'[5]вспомогат'!L24</f>
        <v>-211886.58000000007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8976239.87</v>
      </c>
      <c r="F27" s="38">
        <f>'[5]вспомогат'!H25</f>
        <v>342164.9699999988</v>
      </c>
      <c r="G27" s="39">
        <f>'[5]вспомогат'!I25</f>
        <v>14.35011963152228</v>
      </c>
      <c r="H27" s="35">
        <f>'[5]вспомогат'!J25</f>
        <v>-2042240.0300000012</v>
      </c>
      <c r="I27" s="36">
        <f>'[5]вспомогат'!K25</f>
        <v>115.4859759565035</v>
      </c>
      <c r="J27" s="37">
        <f>'[5]вспомогат'!L25</f>
        <v>1203659.8699999992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6044604</v>
      </c>
      <c r="F28" s="38">
        <f>'[5]вспомогат'!H26</f>
        <v>296196.29000000004</v>
      </c>
      <c r="G28" s="39">
        <f>'[5]вспомогат'!I26</f>
        <v>17.23774181589838</v>
      </c>
      <c r="H28" s="35">
        <f>'[5]вспомогат'!J26</f>
        <v>-1422104.71</v>
      </c>
      <c r="I28" s="36">
        <f>'[5]вспомогат'!K26</f>
        <v>108.66440095386449</v>
      </c>
      <c r="J28" s="37">
        <f>'[5]вспомогат'!L26</f>
        <v>481969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4499935.64</v>
      </c>
      <c r="F29" s="38">
        <f>'[5]вспомогат'!H27</f>
        <v>136457.20999999996</v>
      </c>
      <c r="G29" s="39">
        <f>'[5]вспомогат'!I27</f>
        <v>10.702417151825115</v>
      </c>
      <c r="H29" s="35">
        <f>'[5]вспомогат'!J27</f>
        <v>-1138555.79</v>
      </c>
      <c r="I29" s="36">
        <f>'[5]вспомогат'!K27</f>
        <v>103.89833610207117</v>
      </c>
      <c r="J29" s="37">
        <f>'[5]вспомогат'!L27</f>
        <v>168840.63999999966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9538032.14</v>
      </c>
      <c r="F30" s="38">
        <f>'[5]вспомогат'!H28</f>
        <v>388016.48000000045</v>
      </c>
      <c r="G30" s="39">
        <f>'[5]вспомогат'!I28</f>
        <v>15.481657807650983</v>
      </c>
      <c r="H30" s="35">
        <f>'[5]вспомогат'!J28</f>
        <v>-2118281.5199999996</v>
      </c>
      <c r="I30" s="36">
        <f>'[5]вспомогат'!K28</f>
        <v>104.14913717458691</v>
      </c>
      <c r="J30" s="37">
        <f>'[5]вспомогат'!L28</f>
        <v>379980.1400000006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16265191.96</v>
      </c>
      <c r="F31" s="38">
        <f>'[5]вспомогат'!H29</f>
        <v>612071.0200000014</v>
      </c>
      <c r="G31" s="39">
        <f>'[5]вспомогат'!I29</f>
        <v>14.129314394554138</v>
      </c>
      <c r="H31" s="35">
        <f>'[5]вспомогат'!J29</f>
        <v>-3719851.9799999986</v>
      </c>
      <c r="I31" s="36">
        <f>'[5]вспомогат'!K29</f>
        <v>103.77744126451176</v>
      </c>
      <c r="J31" s="37">
        <f>'[5]вспомогат'!L29</f>
        <v>592043.9600000009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6072644.77</v>
      </c>
      <c r="F32" s="38">
        <f>'[5]вспомогат'!H30</f>
        <v>266671.1899999995</v>
      </c>
      <c r="G32" s="39">
        <f>'[5]вспомогат'!I30</f>
        <v>14.309710726949564</v>
      </c>
      <c r="H32" s="35">
        <f>'[5]вспомогат'!J30</f>
        <v>-1596896.8100000005</v>
      </c>
      <c r="I32" s="36">
        <f>'[5]вспомогат'!K30</f>
        <v>98.33495674579534</v>
      </c>
      <c r="J32" s="37">
        <f>'[5]вспомогат'!L30</f>
        <v>-102824.23000000045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6632108.82</v>
      </c>
      <c r="F33" s="38">
        <f>'[5]вспомогат'!H31</f>
        <v>256780.45999999996</v>
      </c>
      <c r="G33" s="39">
        <f>'[5]вспомогат'!I31</f>
        <v>9.11983551792745</v>
      </c>
      <c r="H33" s="35">
        <f>'[5]вспомогат'!J31</f>
        <v>-2558845.54</v>
      </c>
      <c r="I33" s="36">
        <f>'[5]вспомогат'!K31</f>
        <v>82.52880459386216</v>
      </c>
      <c r="J33" s="37">
        <f>'[5]вспомогат'!L31</f>
        <v>-1404005.1799999997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2633907.49</v>
      </c>
      <c r="F34" s="38">
        <f>'[5]вспомогат'!H32</f>
        <v>81877.30000000028</v>
      </c>
      <c r="G34" s="39">
        <f>'[5]вспомогат'!I32</f>
        <v>10.71037729555367</v>
      </c>
      <c r="H34" s="35">
        <f>'[5]вспомогат'!J32</f>
        <v>-682589.6999999997</v>
      </c>
      <c r="I34" s="36">
        <f>'[5]вспомогат'!K32</f>
        <v>98.79130148420954</v>
      </c>
      <c r="J34" s="37">
        <f>'[5]вспомогат'!L32</f>
        <v>-32225.509999999776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5346897.21</v>
      </c>
      <c r="F35" s="38">
        <f>'[5]вспомогат'!H33</f>
        <v>213695.8200000003</v>
      </c>
      <c r="G35" s="39">
        <f>'[5]вспомогат'!I33</f>
        <v>14.044696790950773</v>
      </c>
      <c r="H35" s="35">
        <f>'[5]вспомогат'!J33</f>
        <v>-1307845.1799999997</v>
      </c>
      <c r="I35" s="36">
        <f>'[5]вспомогат'!K33</f>
        <v>98.12356337606602</v>
      </c>
      <c r="J35" s="37">
        <f>'[5]вспомогат'!L33</f>
        <v>-102249.79000000004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4511453.76</v>
      </c>
      <c r="F36" s="38">
        <f>'[5]вспомогат'!H34</f>
        <v>130098.91000000015</v>
      </c>
      <c r="G36" s="39">
        <f>'[5]вспомогат'!I34</f>
        <v>9.480285795483539</v>
      </c>
      <c r="H36" s="35">
        <f>'[5]вспомогат'!J34</f>
        <v>-1242211.0899999999</v>
      </c>
      <c r="I36" s="36">
        <f>'[5]вспомогат'!K34</f>
        <v>94.91113647336769</v>
      </c>
      <c r="J36" s="37">
        <f>'[5]вспомогат'!L34</f>
        <v>-241891.24000000022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10825997.38</v>
      </c>
      <c r="F37" s="38">
        <f>'[5]вспомогат'!H35</f>
        <v>261785.88000000082</v>
      </c>
      <c r="G37" s="39">
        <f>'[5]вспомогат'!I35</f>
        <v>7.987635279181104</v>
      </c>
      <c r="H37" s="35">
        <f>'[5]вспомогат'!J35</f>
        <v>-3015603.119999999</v>
      </c>
      <c r="I37" s="36">
        <f>'[5]вспомогат'!K35</f>
        <v>97.83282421273522</v>
      </c>
      <c r="J37" s="37">
        <f>'[5]вспомогат'!L35</f>
        <v>-239815.61999999918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166186539.84000003</v>
      </c>
      <c r="F38" s="42">
        <f>SUM(F18:F37)</f>
        <v>5670532.500000002</v>
      </c>
      <c r="G38" s="43">
        <f>F38/D38*100</f>
        <v>12.568217178966623</v>
      </c>
      <c r="H38" s="42">
        <f>SUM(H18:H37)</f>
        <v>-39447501.49999999</v>
      </c>
      <c r="I38" s="44">
        <f>E38/C38*100</f>
        <v>103.08055564249679</v>
      </c>
      <c r="J38" s="42">
        <f>SUM(J18:J37)</f>
        <v>4966473.840000001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1204586821</v>
      </c>
      <c r="D39" s="53">
        <f>'[5]вспомогат'!D36</f>
        <v>294435989</v>
      </c>
      <c r="E39" s="53">
        <f>'[5]вспомогат'!G36</f>
        <v>1080302979.44</v>
      </c>
      <c r="F39" s="53">
        <f>'[5]вспомогат'!H36</f>
        <v>42749490.12000004</v>
      </c>
      <c r="G39" s="54">
        <f>'[5]вспомогат'!I36</f>
        <v>14.519111697313619</v>
      </c>
      <c r="H39" s="53">
        <f>'[5]вспомогат'!J36</f>
        <v>-251686498.87999997</v>
      </c>
      <c r="I39" s="54">
        <f>'[5]вспомогат'!K36</f>
        <v>89.68245049727305</v>
      </c>
      <c r="J39" s="53">
        <f>'[5]вспомогат'!L36</f>
        <v>-124283841.55999999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2015-04-07T05:20:53Z</dcterms:created>
  <dcterms:modified xsi:type="dcterms:W3CDTF">2015-04-07T05:21:12Z</dcterms:modified>
  <cp:category/>
  <cp:version/>
  <cp:contentType/>
  <cp:contentStatus/>
</cp:coreProperties>
</file>