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<sst xmlns="http://schemas.openxmlformats.org/spreadsheetml/2006/main" count="47" uniqueCount="42">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</sst>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3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03.04.2015</v>
          </cell>
        </row>
        <row r="6">
          <cell r="G6" t="str">
            <v>Фактично надійшло на 03.04.2015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261040670.74</v>
          </cell>
          <cell r="H10">
            <v>4223623.280000001</v>
          </cell>
          <cell r="I10">
            <v>9.330171925518089</v>
          </cell>
          <cell r="J10">
            <v>-41044816.72</v>
          </cell>
          <cell r="K10">
            <v>108.55969663415068</v>
          </cell>
          <cell r="L10">
            <v>20582490.74000001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473518281.8</v>
          </cell>
          <cell r="H11">
            <v>9623982.77000004</v>
          </cell>
          <cell r="I11">
            <v>6.451039159432946</v>
          </cell>
          <cell r="J11">
            <v>-139561017.22999996</v>
          </cell>
          <cell r="K11">
            <v>78.2054373059391</v>
          </cell>
          <cell r="L11">
            <v>-131961718.19999999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41375302.12</v>
          </cell>
          <cell r="H12">
            <v>906672.8399999961</v>
          </cell>
          <cell r="I12">
            <v>8.790845301890725</v>
          </cell>
          <cell r="J12">
            <v>-9407157.160000004</v>
          </cell>
          <cell r="K12">
            <v>100.55625031822326</v>
          </cell>
          <cell r="L12">
            <v>228877.11999999732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64373742.33</v>
          </cell>
          <cell r="H13">
            <v>1383089.8599999994</v>
          </cell>
          <cell r="I13">
            <v>5.424352978111626</v>
          </cell>
          <cell r="J13">
            <v>-24114695.14</v>
          </cell>
          <cell r="K13">
            <v>72.78615505093772</v>
          </cell>
          <cell r="L13">
            <v>-24068547.67</v>
          </cell>
        </row>
        <row r="14">
          <cell r="B14">
            <v>198030600</v>
          </cell>
          <cell r="C14">
            <v>58678400</v>
          </cell>
          <cell r="D14">
            <v>16555300</v>
          </cell>
          <cell r="G14">
            <v>47093973.64</v>
          </cell>
          <cell r="H14">
            <v>1197438.9100000039</v>
          </cell>
          <cell r="I14">
            <v>7.232964126291906</v>
          </cell>
          <cell r="J14">
            <v>-15357861.089999996</v>
          </cell>
          <cell r="K14">
            <v>80.25776715111523</v>
          </cell>
          <cell r="L14">
            <v>-11584426.36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7092331.69</v>
          </cell>
          <cell r="H15">
            <v>122012.68000000063</v>
          </cell>
          <cell r="I15">
            <v>4.885196989109571</v>
          </cell>
          <cell r="J15">
            <v>-2375587.3199999994</v>
          </cell>
          <cell r="K15">
            <v>77.41486280571002</v>
          </cell>
          <cell r="L15">
            <v>-2069128.3099999996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6138542.31</v>
          </cell>
          <cell r="H16">
            <v>96629.01999999955</v>
          </cell>
          <cell r="I16">
            <v>6.0077243842221835</v>
          </cell>
          <cell r="J16">
            <v>-1511783.9800000004</v>
          </cell>
          <cell r="K16">
            <v>93.76909620412299</v>
          </cell>
          <cell r="L16">
            <v>-407902.6900000004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25647271.36</v>
          </cell>
          <cell r="H17">
            <v>487465.98000000045</v>
          </cell>
          <cell r="I17">
            <v>7.098116356075107</v>
          </cell>
          <cell r="J17">
            <v>-6380074.02</v>
          </cell>
          <cell r="K17">
            <v>98.90636623698558</v>
          </cell>
          <cell r="L17">
            <v>-283588.6400000006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2181179.58</v>
          </cell>
          <cell r="H18">
            <v>25682.689999999944</v>
          </cell>
          <cell r="I18">
            <v>4.103531415570048</v>
          </cell>
          <cell r="J18">
            <v>-600185.31</v>
          </cell>
          <cell r="K18">
            <v>97.3050192051178</v>
          </cell>
          <cell r="L18">
            <v>-60410.419999999925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4222176.79</v>
          </cell>
          <cell r="H19">
            <v>98164.85999999987</v>
          </cell>
          <cell r="I19">
            <v>7.268321505125547</v>
          </cell>
          <cell r="J19">
            <v>-1252420.1400000001</v>
          </cell>
          <cell r="K19">
            <v>99.87642028754784</v>
          </cell>
          <cell r="L19">
            <v>-5224.209999999963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11302465.87</v>
          </cell>
          <cell r="H20">
            <v>373375.8999999985</v>
          </cell>
          <cell r="I20">
            <v>13.191471696566623</v>
          </cell>
          <cell r="J20">
            <v>-2457058.1000000015</v>
          </cell>
          <cell r="K20">
            <v>111.62509213233555</v>
          </cell>
          <cell r="L20">
            <v>1177084.8699999992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9514034.15</v>
          </cell>
          <cell r="H21">
            <v>307247.91000000015</v>
          </cell>
          <cell r="I21">
            <v>14.277883187765323</v>
          </cell>
          <cell r="J21">
            <v>-1844667.0899999999</v>
          </cell>
          <cell r="K21">
            <v>110.49198779180568</v>
          </cell>
          <cell r="L21">
            <v>903424.1500000004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13369419.7</v>
          </cell>
          <cell r="H22">
            <v>216999.61999999918</v>
          </cell>
          <cell r="I22">
            <v>7.824359762528434</v>
          </cell>
          <cell r="J22">
            <v>-2556385.380000001</v>
          </cell>
          <cell r="K22">
            <v>117.9163419122592</v>
          </cell>
          <cell r="L22">
            <v>2031364.6999999993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5933215.5</v>
          </cell>
          <cell r="H23">
            <v>67036.83999999985</v>
          </cell>
          <cell r="I23">
            <v>4.521603410248272</v>
          </cell>
          <cell r="J23">
            <v>-1415553.1600000001</v>
          </cell>
          <cell r="K23">
            <v>105.12046335658196</v>
          </cell>
          <cell r="L23">
            <v>289009.5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5648304.7</v>
          </cell>
          <cell r="H24">
            <v>129197.31000000052</v>
          </cell>
          <cell r="I24">
            <v>8.092721848235788</v>
          </cell>
          <cell r="J24">
            <v>-1467265.6899999995</v>
          </cell>
          <cell r="K24">
            <v>95.53987009781991</v>
          </cell>
          <cell r="L24">
            <v>-263682.2999999998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8851936.13</v>
          </cell>
          <cell r="H25">
            <v>217861.23000000045</v>
          </cell>
          <cell r="I25">
            <v>9.136922209104597</v>
          </cell>
          <cell r="J25">
            <v>-2166543.7699999996</v>
          </cell>
          <cell r="K25">
            <v>113.8867162512319</v>
          </cell>
          <cell r="L25">
            <v>1079356.1300000008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5858516.03</v>
          </cell>
          <cell r="H26">
            <v>110108.3200000003</v>
          </cell>
          <cell r="I26">
            <v>6.407976250959541</v>
          </cell>
          <cell r="J26">
            <v>-1608192.6799999997</v>
          </cell>
          <cell r="K26">
            <v>105.31908043580067</v>
          </cell>
          <cell r="L26">
            <v>295881.03000000026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4470002.59</v>
          </cell>
          <cell r="H27">
            <v>106524.16000000015</v>
          </cell>
          <cell r="I27">
            <v>8.354750892736007</v>
          </cell>
          <cell r="J27">
            <v>-1168488.8399999999</v>
          </cell>
          <cell r="K27">
            <v>103.2072164198661</v>
          </cell>
          <cell r="L27">
            <v>138907.58999999985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9367182.21</v>
          </cell>
          <cell r="H28">
            <v>217166.55000000075</v>
          </cell>
          <cell r="I28">
            <v>8.664833551317551</v>
          </cell>
          <cell r="J28">
            <v>-2289131.4499999993</v>
          </cell>
          <cell r="K28">
            <v>102.28356652702999</v>
          </cell>
          <cell r="L28">
            <v>209130.2100000009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16015130.53</v>
          </cell>
          <cell r="H29">
            <v>362009.58999999985</v>
          </cell>
          <cell r="I29">
            <v>8.356787274381373</v>
          </cell>
          <cell r="J29">
            <v>-3969913.41</v>
          </cell>
          <cell r="K29">
            <v>102.18196452939767</v>
          </cell>
          <cell r="L29">
            <v>341982.52999999933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6031585.98</v>
          </cell>
          <cell r="H30">
            <v>225612.40000000037</v>
          </cell>
          <cell r="I30">
            <v>12.106475320460557</v>
          </cell>
          <cell r="J30">
            <v>-1637955.5999999996</v>
          </cell>
          <cell r="K30">
            <v>97.6700875674382</v>
          </cell>
          <cell r="L30">
            <v>-143883.01999999955</v>
          </cell>
        </row>
        <row r="31">
          <cell r="B31">
            <v>28801924</v>
          </cell>
          <cell r="C31">
            <v>8036114</v>
          </cell>
          <cell r="D31">
            <v>2815626</v>
          </cell>
          <cell r="G31">
            <v>6557833.39</v>
          </cell>
          <cell r="H31">
            <v>182505.02999999933</v>
          </cell>
          <cell r="I31">
            <v>6.481863358272702</v>
          </cell>
          <cell r="J31">
            <v>-2633120.9700000007</v>
          </cell>
          <cell r="K31">
            <v>81.60453410690789</v>
          </cell>
          <cell r="L31">
            <v>-1478280.6100000003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2593706.25</v>
          </cell>
          <cell r="H32">
            <v>41676.060000000056</v>
          </cell>
          <cell r="I32">
            <v>5.451649319068064</v>
          </cell>
          <cell r="J32">
            <v>-722790.94</v>
          </cell>
          <cell r="K32">
            <v>97.28345322607687</v>
          </cell>
          <cell r="L32">
            <v>-72426.75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5220307.07</v>
          </cell>
          <cell r="H33">
            <v>87105.68000000063</v>
          </cell>
          <cell r="I33">
            <v>5.72483291610286</v>
          </cell>
          <cell r="J33">
            <v>-1434435.3199999994</v>
          </cell>
          <cell r="K33">
            <v>95.80044491367181</v>
          </cell>
          <cell r="L33">
            <v>-228839.9299999997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4489556.17</v>
          </cell>
          <cell r="H34">
            <v>108201.3200000003</v>
          </cell>
          <cell r="I34">
            <v>7.8846120774460795</v>
          </cell>
          <cell r="J34">
            <v>-1264108.6799999997</v>
          </cell>
          <cell r="K34">
            <v>94.45045899256208</v>
          </cell>
          <cell r="L34">
            <v>-263788.8300000001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10725769.73</v>
          </cell>
          <cell r="H35">
            <v>161558.23000000045</v>
          </cell>
          <cell r="I35">
            <v>4.929479838981593</v>
          </cell>
          <cell r="J35">
            <v>-3115830.7699999996</v>
          </cell>
          <cell r="K35">
            <v>96.92708280900825</v>
          </cell>
          <cell r="L35">
            <v>-340043.26999999955</v>
          </cell>
        </row>
        <row r="36">
          <cell r="B36">
            <v>3890509571</v>
          </cell>
          <cell r="C36">
            <v>1204586821</v>
          </cell>
          <cell r="D36">
            <v>294435989</v>
          </cell>
          <cell r="G36">
            <v>1058632438.3600001</v>
          </cell>
          <cell r="H36">
            <v>21078949.040000036</v>
          </cell>
          <cell r="I36">
            <v>7.159093938071558</v>
          </cell>
          <cell r="J36">
            <v>-273357039.9599999</v>
          </cell>
          <cell r="K36">
            <v>87.88344849075848</v>
          </cell>
          <cell r="L36">
            <v>-145954382.64000005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33" sqref="C3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03.04.2015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261040670.74</v>
      </c>
      <c r="F10" s="33">
        <f>'[5]вспомогат'!H10</f>
        <v>4223623.280000001</v>
      </c>
      <c r="G10" s="34">
        <f>'[5]вспомогат'!I10</f>
        <v>9.330171925518089</v>
      </c>
      <c r="H10" s="35">
        <f>'[5]вспомогат'!J10</f>
        <v>-41044816.72</v>
      </c>
      <c r="I10" s="36">
        <f>'[5]вспомогат'!K10</f>
        <v>108.55969663415068</v>
      </c>
      <c r="J10" s="37">
        <f>'[5]вспомогат'!L10</f>
        <v>20582490.74000001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473518281.8</v>
      </c>
      <c r="F12" s="38">
        <f>'[5]вспомогат'!H11</f>
        <v>9623982.77000004</v>
      </c>
      <c r="G12" s="39">
        <f>'[5]вспомогат'!I11</f>
        <v>6.451039159432946</v>
      </c>
      <c r="H12" s="35">
        <f>'[5]вспомогат'!J11</f>
        <v>-139561017.22999996</v>
      </c>
      <c r="I12" s="36">
        <f>'[5]вспомогат'!K11</f>
        <v>78.2054373059391</v>
      </c>
      <c r="J12" s="37">
        <f>'[5]вспомогат'!L11</f>
        <v>-131961718.19999999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41375302.12</v>
      </c>
      <c r="F13" s="38">
        <f>'[5]вспомогат'!H12</f>
        <v>906672.8399999961</v>
      </c>
      <c r="G13" s="39">
        <f>'[5]вспомогат'!I12</f>
        <v>8.790845301890725</v>
      </c>
      <c r="H13" s="35">
        <f>'[5]вспомогат'!J12</f>
        <v>-9407157.160000004</v>
      </c>
      <c r="I13" s="36">
        <f>'[5]вспомогат'!K12</f>
        <v>100.55625031822326</v>
      </c>
      <c r="J13" s="37">
        <f>'[5]вспомогат'!L12</f>
        <v>228877.11999999732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64373742.33</v>
      </c>
      <c r="F14" s="38">
        <f>'[5]вспомогат'!H13</f>
        <v>1383089.8599999994</v>
      </c>
      <c r="G14" s="39">
        <f>'[5]вспомогат'!I13</f>
        <v>5.424352978111626</v>
      </c>
      <c r="H14" s="35">
        <f>'[5]вспомогат'!J13</f>
        <v>-24114695.14</v>
      </c>
      <c r="I14" s="36">
        <f>'[5]вспомогат'!K13</f>
        <v>72.78615505093772</v>
      </c>
      <c r="J14" s="37">
        <f>'[5]вспомогат'!L13</f>
        <v>-24068547.67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58678400</v>
      </c>
      <c r="D15" s="38">
        <f>'[5]вспомогат'!D14</f>
        <v>16555300</v>
      </c>
      <c r="E15" s="33">
        <f>'[5]вспомогат'!G14</f>
        <v>47093973.64</v>
      </c>
      <c r="F15" s="38">
        <f>'[5]вспомогат'!H14</f>
        <v>1197438.9100000039</v>
      </c>
      <c r="G15" s="39">
        <f>'[5]вспомогат'!I14</f>
        <v>7.232964126291906</v>
      </c>
      <c r="H15" s="35">
        <f>'[5]вспомогат'!J14</f>
        <v>-15357861.089999996</v>
      </c>
      <c r="I15" s="36">
        <f>'[5]вспомогат'!K14</f>
        <v>80.25776715111523</v>
      </c>
      <c r="J15" s="37">
        <f>'[5]вспомогат'!L14</f>
        <v>-11584426.36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7092331.69</v>
      </c>
      <c r="F16" s="38">
        <f>'[5]вспомогат'!H15</f>
        <v>122012.68000000063</v>
      </c>
      <c r="G16" s="39">
        <f>'[5]вспомогат'!I15</f>
        <v>4.885196989109571</v>
      </c>
      <c r="H16" s="35">
        <f>'[5]вспомогат'!J15</f>
        <v>-2375587.3199999994</v>
      </c>
      <c r="I16" s="36">
        <f>'[5]вспомогат'!K15</f>
        <v>77.41486280571002</v>
      </c>
      <c r="J16" s="37">
        <f>'[5]вспомогат'!L15</f>
        <v>-2069128.3099999996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802908575</v>
      </c>
      <c r="D17" s="42">
        <f>SUM(D12:D16)</f>
        <v>204049515</v>
      </c>
      <c r="E17" s="42">
        <f>SUM(E12:E16)</f>
        <v>633453631.58</v>
      </c>
      <c r="F17" s="42">
        <f>SUM(F12:F16)</f>
        <v>13233197.06000004</v>
      </c>
      <c r="G17" s="43">
        <f>F17/D17*100</f>
        <v>6.4852871911996655</v>
      </c>
      <c r="H17" s="42">
        <f>SUM(H12:H16)</f>
        <v>-190816317.93999997</v>
      </c>
      <c r="I17" s="44">
        <f>E17/C17*100</f>
        <v>78.89486440968699</v>
      </c>
      <c r="J17" s="42">
        <f>SUM(J12:J16)</f>
        <v>-169454943.42000002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6138542.31</v>
      </c>
      <c r="F18" s="46">
        <f>'[5]вспомогат'!H16</f>
        <v>96629.01999999955</v>
      </c>
      <c r="G18" s="47">
        <f>'[5]вспомогат'!I16</f>
        <v>6.0077243842221835</v>
      </c>
      <c r="H18" s="48">
        <f>'[5]вспомогат'!J16</f>
        <v>-1511783.9800000004</v>
      </c>
      <c r="I18" s="49">
        <f>'[5]вспомогат'!K16</f>
        <v>93.76909620412299</v>
      </c>
      <c r="J18" s="50">
        <f>'[5]вспомогат'!L16</f>
        <v>-407902.6900000004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25647271.36</v>
      </c>
      <c r="F19" s="38">
        <f>'[5]вспомогат'!H17</f>
        <v>487465.98000000045</v>
      </c>
      <c r="G19" s="39">
        <f>'[5]вспомогат'!I17</f>
        <v>7.098116356075107</v>
      </c>
      <c r="H19" s="35">
        <f>'[5]вспомогат'!J17</f>
        <v>-6380074.02</v>
      </c>
      <c r="I19" s="36">
        <f>'[5]вспомогат'!K17</f>
        <v>98.90636623698558</v>
      </c>
      <c r="J19" s="37">
        <f>'[5]вспомогат'!L17</f>
        <v>-283588.6400000006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2181179.58</v>
      </c>
      <c r="F20" s="38">
        <f>'[5]вспомогат'!H18</f>
        <v>25682.689999999944</v>
      </c>
      <c r="G20" s="39">
        <f>'[5]вспомогат'!I18</f>
        <v>4.103531415570048</v>
      </c>
      <c r="H20" s="35">
        <f>'[5]вспомогат'!J18</f>
        <v>-600185.31</v>
      </c>
      <c r="I20" s="36">
        <f>'[5]вспомогат'!K18</f>
        <v>97.3050192051178</v>
      </c>
      <c r="J20" s="37">
        <f>'[5]вспомогат'!L18</f>
        <v>-60410.419999999925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4222176.79</v>
      </c>
      <c r="F21" s="38">
        <f>'[5]вспомогат'!H19</f>
        <v>98164.85999999987</v>
      </c>
      <c r="G21" s="39">
        <f>'[5]вспомогат'!I19</f>
        <v>7.268321505125547</v>
      </c>
      <c r="H21" s="35">
        <f>'[5]вспомогат'!J19</f>
        <v>-1252420.1400000001</v>
      </c>
      <c r="I21" s="36">
        <f>'[5]вспомогат'!K19</f>
        <v>99.87642028754784</v>
      </c>
      <c r="J21" s="37">
        <f>'[5]вспомогат'!L19</f>
        <v>-5224.209999999963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11302465.87</v>
      </c>
      <c r="F22" s="38">
        <f>'[5]вспомогат'!H20</f>
        <v>373375.8999999985</v>
      </c>
      <c r="G22" s="39">
        <f>'[5]вспомогат'!I20</f>
        <v>13.191471696566623</v>
      </c>
      <c r="H22" s="35">
        <f>'[5]вспомогат'!J20</f>
        <v>-2457058.1000000015</v>
      </c>
      <c r="I22" s="36">
        <f>'[5]вспомогат'!K20</f>
        <v>111.62509213233555</v>
      </c>
      <c r="J22" s="37">
        <f>'[5]вспомогат'!L20</f>
        <v>1177084.8699999992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9514034.15</v>
      </c>
      <c r="F23" s="38">
        <f>'[5]вспомогат'!H21</f>
        <v>307247.91000000015</v>
      </c>
      <c r="G23" s="39">
        <f>'[5]вспомогат'!I21</f>
        <v>14.277883187765323</v>
      </c>
      <c r="H23" s="35">
        <f>'[5]вспомогат'!J21</f>
        <v>-1844667.0899999999</v>
      </c>
      <c r="I23" s="36">
        <f>'[5]вспомогат'!K21</f>
        <v>110.49198779180568</v>
      </c>
      <c r="J23" s="37">
        <f>'[5]вспомогат'!L21</f>
        <v>903424.1500000004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13369419.7</v>
      </c>
      <c r="F24" s="38">
        <f>'[5]вспомогат'!H22</f>
        <v>216999.61999999918</v>
      </c>
      <c r="G24" s="39">
        <f>'[5]вспомогат'!I22</f>
        <v>7.824359762528434</v>
      </c>
      <c r="H24" s="35">
        <f>'[5]вспомогат'!J22</f>
        <v>-2556385.380000001</v>
      </c>
      <c r="I24" s="36">
        <f>'[5]вспомогат'!K22</f>
        <v>117.9163419122592</v>
      </c>
      <c r="J24" s="37">
        <f>'[5]вспомогат'!L22</f>
        <v>2031364.6999999993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5933215.5</v>
      </c>
      <c r="F25" s="38">
        <f>'[5]вспомогат'!H23</f>
        <v>67036.83999999985</v>
      </c>
      <c r="G25" s="39">
        <f>'[5]вспомогат'!I23</f>
        <v>4.521603410248272</v>
      </c>
      <c r="H25" s="35">
        <f>'[5]вспомогат'!J23</f>
        <v>-1415553.1600000001</v>
      </c>
      <c r="I25" s="36">
        <f>'[5]вспомогат'!K23</f>
        <v>105.12046335658196</v>
      </c>
      <c r="J25" s="37">
        <f>'[5]вспомогат'!L23</f>
        <v>289009.5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5648304.7</v>
      </c>
      <c r="F26" s="38">
        <f>'[5]вспомогат'!H24</f>
        <v>129197.31000000052</v>
      </c>
      <c r="G26" s="39">
        <f>'[5]вспомогат'!I24</f>
        <v>8.092721848235788</v>
      </c>
      <c r="H26" s="35">
        <f>'[5]вспомогат'!J24</f>
        <v>-1467265.6899999995</v>
      </c>
      <c r="I26" s="36">
        <f>'[5]вспомогат'!K24</f>
        <v>95.53987009781991</v>
      </c>
      <c r="J26" s="37">
        <f>'[5]вспомогат'!L24</f>
        <v>-263682.2999999998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8851936.13</v>
      </c>
      <c r="F27" s="38">
        <f>'[5]вспомогат'!H25</f>
        <v>217861.23000000045</v>
      </c>
      <c r="G27" s="39">
        <f>'[5]вспомогат'!I25</f>
        <v>9.136922209104597</v>
      </c>
      <c r="H27" s="35">
        <f>'[5]вспомогат'!J25</f>
        <v>-2166543.7699999996</v>
      </c>
      <c r="I27" s="36">
        <f>'[5]вспомогат'!K25</f>
        <v>113.8867162512319</v>
      </c>
      <c r="J27" s="37">
        <f>'[5]вспомогат'!L25</f>
        <v>1079356.1300000008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5858516.03</v>
      </c>
      <c r="F28" s="38">
        <f>'[5]вспомогат'!H26</f>
        <v>110108.3200000003</v>
      </c>
      <c r="G28" s="39">
        <f>'[5]вспомогат'!I26</f>
        <v>6.407976250959541</v>
      </c>
      <c r="H28" s="35">
        <f>'[5]вспомогат'!J26</f>
        <v>-1608192.6799999997</v>
      </c>
      <c r="I28" s="36">
        <f>'[5]вспомогат'!K26</f>
        <v>105.31908043580067</v>
      </c>
      <c r="J28" s="37">
        <f>'[5]вспомогат'!L26</f>
        <v>295881.03000000026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4470002.59</v>
      </c>
      <c r="F29" s="38">
        <f>'[5]вспомогат'!H27</f>
        <v>106524.16000000015</v>
      </c>
      <c r="G29" s="39">
        <f>'[5]вспомогат'!I27</f>
        <v>8.354750892736007</v>
      </c>
      <c r="H29" s="35">
        <f>'[5]вспомогат'!J27</f>
        <v>-1168488.8399999999</v>
      </c>
      <c r="I29" s="36">
        <f>'[5]вспомогат'!K27</f>
        <v>103.2072164198661</v>
      </c>
      <c r="J29" s="37">
        <f>'[5]вспомогат'!L27</f>
        <v>138907.58999999985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9367182.21</v>
      </c>
      <c r="F30" s="38">
        <f>'[5]вспомогат'!H28</f>
        <v>217166.55000000075</v>
      </c>
      <c r="G30" s="39">
        <f>'[5]вспомогат'!I28</f>
        <v>8.664833551317551</v>
      </c>
      <c r="H30" s="35">
        <f>'[5]вспомогат'!J28</f>
        <v>-2289131.4499999993</v>
      </c>
      <c r="I30" s="36">
        <f>'[5]вспомогат'!K28</f>
        <v>102.28356652702999</v>
      </c>
      <c r="J30" s="37">
        <f>'[5]вспомогат'!L28</f>
        <v>209130.2100000009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16015130.53</v>
      </c>
      <c r="F31" s="38">
        <f>'[5]вспомогат'!H29</f>
        <v>362009.58999999985</v>
      </c>
      <c r="G31" s="39">
        <f>'[5]вспомогат'!I29</f>
        <v>8.356787274381373</v>
      </c>
      <c r="H31" s="35">
        <f>'[5]вспомогат'!J29</f>
        <v>-3969913.41</v>
      </c>
      <c r="I31" s="36">
        <f>'[5]вспомогат'!K29</f>
        <v>102.18196452939767</v>
      </c>
      <c r="J31" s="37">
        <f>'[5]вспомогат'!L29</f>
        <v>341982.52999999933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6031585.98</v>
      </c>
      <c r="F32" s="38">
        <f>'[5]вспомогат'!H30</f>
        <v>225612.40000000037</v>
      </c>
      <c r="G32" s="39">
        <f>'[5]вспомогат'!I30</f>
        <v>12.106475320460557</v>
      </c>
      <c r="H32" s="35">
        <f>'[5]вспомогат'!J30</f>
        <v>-1637955.5999999996</v>
      </c>
      <c r="I32" s="36">
        <f>'[5]вспомогат'!K30</f>
        <v>97.6700875674382</v>
      </c>
      <c r="J32" s="37">
        <f>'[5]вспомогат'!L30</f>
        <v>-143883.01999999955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2815626</v>
      </c>
      <c r="E33" s="33">
        <f>'[5]вспомогат'!G31</f>
        <v>6557833.39</v>
      </c>
      <c r="F33" s="38">
        <f>'[5]вспомогат'!H31</f>
        <v>182505.02999999933</v>
      </c>
      <c r="G33" s="39">
        <f>'[5]вспомогат'!I31</f>
        <v>6.481863358272702</v>
      </c>
      <c r="H33" s="35">
        <f>'[5]вспомогат'!J31</f>
        <v>-2633120.9700000007</v>
      </c>
      <c r="I33" s="36">
        <f>'[5]вспомогат'!K31</f>
        <v>81.60453410690789</v>
      </c>
      <c r="J33" s="37">
        <f>'[5]вспомогат'!L31</f>
        <v>-1478280.6100000003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2593706.25</v>
      </c>
      <c r="F34" s="38">
        <f>'[5]вспомогат'!H32</f>
        <v>41676.060000000056</v>
      </c>
      <c r="G34" s="39">
        <f>'[5]вспомогат'!I32</f>
        <v>5.451649319068064</v>
      </c>
      <c r="H34" s="35">
        <f>'[5]вспомогат'!J32</f>
        <v>-722790.94</v>
      </c>
      <c r="I34" s="36">
        <f>'[5]вспомогат'!K32</f>
        <v>97.28345322607687</v>
      </c>
      <c r="J34" s="37">
        <f>'[5]вспомогат'!L32</f>
        <v>-72426.75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5220307.07</v>
      </c>
      <c r="F35" s="38">
        <f>'[5]вспомогат'!H33</f>
        <v>87105.68000000063</v>
      </c>
      <c r="G35" s="39">
        <f>'[5]вспомогат'!I33</f>
        <v>5.72483291610286</v>
      </c>
      <c r="H35" s="35">
        <f>'[5]вспомогат'!J33</f>
        <v>-1434435.3199999994</v>
      </c>
      <c r="I35" s="36">
        <f>'[5]вспомогат'!K33</f>
        <v>95.80044491367181</v>
      </c>
      <c r="J35" s="37">
        <f>'[5]вспомогат'!L33</f>
        <v>-228839.9299999997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4489556.17</v>
      </c>
      <c r="F36" s="38">
        <f>'[5]вспомогат'!H34</f>
        <v>108201.3200000003</v>
      </c>
      <c r="G36" s="39">
        <f>'[5]вспомогат'!I34</f>
        <v>7.8846120774460795</v>
      </c>
      <c r="H36" s="35">
        <f>'[5]вспомогат'!J34</f>
        <v>-1264108.6799999997</v>
      </c>
      <c r="I36" s="36">
        <f>'[5]вспомогат'!K34</f>
        <v>94.45045899256208</v>
      </c>
      <c r="J36" s="37">
        <f>'[5]вспомогат'!L34</f>
        <v>-263788.8300000001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10725769.73</v>
      </c>
      <c r="F37" s="38">
        <f>'[5]вспомогат'!H35</f>
        <v>161558.23000000045</v>
      </c>
      <c r="G37" s="39">
        <f>'[5]вспомогат'!I35</f>
        <v>4.929479838981593</v>
      </c>
      <c r="H37" s="35">
        <f>'[5]вспомогат'!J35</f>
        <v>-3115830.7699999996</v>
      </c>
      <c r="I37" s="36">
        <f>'[5]вспомогат'!K35</f>
        <v>96.92708280900825</v>
      </c>
      <c r="J37" s="37">
        <f>'[5]вспомогат'!L35</f>
        <v>-340043.26999999955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161220066</v>
      </c>
      <c r="D38" s="42">
        <f>SUM(D18:D37)</f>
        <v>45118034</v>
      </c>
      <c r="E38" s="42">
        <f>SUM(E18:E37)</f>
        <v>164138136.03999993</v>
      </c>
      <c r="F38" s="42">
        <f>SUM(F18:F37)</f>
        <v>3622128.7000000007</v>
      </c>
      <c r="G38" s="43">
        <f>F38/D38*100</f>
        <v>8.02811731557275</v>
      </c>
      <c r="H38" s="42">
        <f>SUM(H18:H37)</f>
        <v>-41495905.3</v>
      </c>
      <c r="I38" s="44">
        <f>E38/C38*100</f>
        <v>101.80999184059381</v>
      </c>
      <c r="J38" s="42">
        <f>SUM(J18:J37)</f>
        <v>2918070.04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1204586821</v>
      </c>
      <c r="D39" s="53">
        <f>'[5]вспомогат'!D36</f>
        <v>294435989</v>
      </c>
      <c r="E39" s="53">
        <f>'[5]вспомогат'!G36</f>
        <v>1058632438.3600001</v>
      </c>
      <c r="F39" s="53">
        <f>'[5]вспомогат'!H36</f>
        <v>21078949.040000036</v>
      </c>
      <c r="G39" s="54">
        <f>'[5]вспомогат'!I36</f>
        <v>7.159093938071558</v>
      </c>
      <c r="H39" s="53">
        <f>'[5]вспомогат'!J36</f>
        <v>-273357039.9599999</v>
      </c>
      <c r="I39" s="54">
        <f>'[5]вспомогат'!K36</f>
        <v>87.88344849075848</v>
      </c>
      <c r="J39" s="53">
        <f>'[5]вспомогат'!L36</f>
        <v>-145954382.64000005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03.04.2015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2015-04-06T05:27:54Z</dcterms:created>
  <dcterms:modified xsi:type="dcterms:W3CDTF">2015-04-06T05:28:14Z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