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<sst xmlns="http://schemas.openxmlformats.org/spreadsheetml/2006/main" count="47" uniqueCount="42">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</sst>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2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02.04.2015</v>
          </cell>
        </row>
        <row r="6">
          <cell r="G6" t="str">
            <v>Фактично надійшло на 02.04.2015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258773636.29</v>
          </cell>
          <cell r="H10">
            <v>1956588.8299999833</v>
          </cell>
          <cell r="I10">
            <v>4.32219186258679</v>
          </cell>
          <cell r="J10">
            <v>-43311851.17000002</v>
          </cell>
          <cell r="K10">
            <v>107.61689882623249</v>
          </cell>
          <cell r="L10">
            <v>18315456.28999999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468364163.55</v>
          </cell>
          <cell r="H11">
            <v>4469864.5200000405</v>
          </cell>
          <cell r="I11">
            <v>2.996188973422288</v>
          </cell>
          <cell r="J11">
            <v>-144715135.47999996</v>
          </cell>
          <cell r="K11">
            <v>77.3541923019753</v>
          </cell>
          <cell r="L11">
            <v>-137115836.45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41002811.8</v>
          </cell>
          <cell r="H12">
            <v>534182.5199999958</v>
          </cell>
          <cell r="I12">
            <v>5.179283738436602</v>
          </cell>
          <cell r="J12">
            <v>-9779647.480000004</v>
          </cell>
          <cell r="K12">
            <v>99.65097040629895</v>
          </cell>
          <cell r="L12">
            <v>-143613.20000000298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63417235.03</v>
          </cell>
          <cell r="H13">
            <v>426582.5600000024</v>
          </cell>
          <cell r="I13">
            <v>1.6730181072591301</v>
          </cell>
          <cell r="J13">
            <v>-25071202.439999998</v>
          </cell>
          <cell r="K13">
            <v>71.70465060323518</v>
          </cell>
          <cell r="L13">
            <v>-25025054.97</v>
          </cell>
        </row>
        <row r="14">
          <cell r="B14">
            <v>198030600</v>
          </cell>
          <cell r="C14">
            <v>58678400</v>
          </cell>
          <cell r="D14">
            <v>16555300</v>
          </cell>
          <cell r="G14">
            <v>46383000.46</v>
          </cell>
          <cell r="H14">
            <v>486465.7300000042</v>
          </cell>
          <cell r="I14">
            <v>2.9384289623262894</v>
          </cell>
          <cell r="J14">
            <v>-16068834.269999996</v>
          </cell>
          <cell r="K14">
            <v>79.04612337759721</v>
          </cell>
          <cell r="L14">
            <v>-12295399.54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7049371.09</v>
          </cell>
          <cell r="H15">
            <v>79052.08000000007</v>
          </cell>
          <cell r="I15">
            <v>3.1651217168481773</v>
          </cell>
          <cell r="J15">
            <v>-2418547.92</v>
          </cell>
          <cell r="K15">
            <v>76.94593536401403</v>
          </cell>
          <cell r="L15">
            <v>-2112088.91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6089754.27</v>
          </cell>
          <cell r="H16">
            <v>47840.979999999516</v>
          </cell>
          <cell r="I16">
            <v>2.974421370630523</v>
          </cell>
          <cell r="J16">
            <v>-1560572.0200000005</v>
          </cell>
          <cell r="K16">
            <v>93.02383614312805</v>
          </cell>
          <cell r="L16">
            <v>-456690.73000000045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25474442.51</v>
          </cell>
          <cell r="H17">
            <v>314637.1300000027</v>
          </cell>
          <cell r="I17">
            <v>4.581511429128956</v>
          </cell>
          <cell r="J17">
            <v>-6552902.869999997</v>
          </cell>
          <cell r="K17">
            <v>98.23986751692772</v>
          </cell>
          <cell r="L17">
            <v>-456417.48999999836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2176480.21</v>
          </cell>
          <cell r="H18">
            <v>20983.319999999832</v>
          </cell>
          <cell r="I18">
            <v>3.3526750049530945</v>
          </cell>
          <cell r="J18">
            <v>-604884.6800000002</v>
          </cell>
          <cell r="K18">
            <v>97.09537471170017</v>
          </cell>
          <cell r="L18">
            <v>-65109.79000000004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4193438.7</v>
          </cell>
          <cell r="H19">
            <v>69426.77000000002</v>
          </cell>
          <cell r="I19">
            <v>5.1404961553697115</v>
          </cell>
          <cell r="J19">
            <v>-1281158.23</v>
          </cell>
          <cell r="K19">
            <v>99.19661513066777</v>
          </cell>
          <cell r="L19">
            <v>-33962.299999999814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11209165.44</v>
          </cell>
          <cell r="H20">
            <v>280075.4699999988</v>
          </cell>
          <cell r="I20">
            <v>9.895142229071542</v>
          </cell>
          <cell r="J20">
            <v>-2550358.530000001</v>
          </cell>
          <cell r="K20">
            <v>110.70364107780239</v>
          </cell>
          <cell r="L20">
            <v>1083784.4399999995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9440220.28</v>
          </cell>
          <cell r="H21">
            <v>233434.0399999991</v>
          </cell>
          <cell r="I21">
            <v>10.84773515682539</v>
          </cell>
          <cell r="J21">
            <v>-1918480.960000001</v>
          </cell>
          <cell r="K21">
            <v>109.63474457674891</v>
          </cell>
          <cell r="L21">
            <v>829610.2799999993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13257887.5</v>
          </cell>
          <cell r="H22">
            <v>105467.41999999993</v>
          </cell>
          <cell r="I22">
            <v>3.8028409326508914</v>
          </cell>
          <cell r="J22">
            <v>-2667917.58</v>
          </cell>
          <cell r="K22">
            <v>116.93264409107206</v>
          </cell>
          <cell r="L22">
            <v>1919832.5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5918297.04</v>
          </cell>
          <cell r="H23">
            <v>52118.37999999989</v>
          </cell>
          <cell r="I23">
            <v>3.515360281669234</v>
          </cell>
          <cell r="J23">
            <v>-1430471.62</v>
          </cell>
          <cell r="K23">
            <v>104.85614876565454</v>
          </cell>
          <cell r="L23">
            <v>274091.04000000004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5579999.33</v>
          </cell>
          <cell r="H24">
            <v>60891.94000000041</v>
          </cell>
          <cell r="I24">
            <v>3.814177967168698</v>
          </cell>
          <cell r="J24">
            <v>-1535571.0599999996</v>
          </cell>
          <cell r="K24">
            <v>94.3844993231548</v>
          </cell>
          <cell r="L24">
            <v>-331987.6699999999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8694812.48</v>
          </cell>
          <cell r="H25">
            <v>60737.580000000075</v>
          </cell>
          <cell r="I25">
            <v>2.547284542684656</v>
          </cell>
          <cell r="J25">
            <v>-2323667.42</v>
          </cell>
          <cell r="K25">
            <v>111.86520408924707</v>
          </cell>
          <cell r="L25">
            <v>922232.4800000004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5804609.89</v>
          </cell>
          <cell r="H26">
            <v>56202.1799999997</v>
          </cell>
          <cell r="I26">
            <v>3.270799469941512</v>
          </cell>
          <cell r="J26">
            <v>-1662098.8200000003</v>
          </cell>
          <cell r="K26">
            <v>104.35000480887204</v>
          </cell>
          <cell r="L26">
            <v>241974.88999999966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4443933.41</v>
          </cell>
          <cell r="H27">
            <v>80454.98000000045</v>
          </cell>
          <cell r="I27">
            <v>6.310130171221819</v>
          </cell>
          <cell r="J27">
            <v>-1194558.0199999996</v>
          </cell>
          <cell r="K27">
            <v>102.60530905002084</v>
          </cell>
          <cell r="L27">
            <v>112838.41000000015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9278808.84</v>
          </cell>
          <cell r="H28">
            <v>128793.1799999997</v>
          </cell>
          <cell r="I28">
            <v>5.138781581440025</v>
          </cell>
          <cell r="J28">
            <v>-2377504.8200000003</v>
          </cell>
          <cell r="K28">
            <v>101.31858652910029</v>
          </cell>
          <cell r="L28">
            <v>120756.83999999985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15787974.74</v>
          </cell>
          <cell r="H29">
            <v>134853.80000000075</v>
          </cell>
          <cell r="I29">
            <v>3.113023938791173</v>
          </cell>
          <cell r="J29">
            <v>-4197069.199999999</v>
          </cell>
          <cell r="K29">
            <v>100.732633546241</v>
          </cell>
          <cell r="L29">
            <v>114826.74000000022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5886292.57</v>
          </cell>
          <cell r="H30">
            <v>80318.99000000022</v>
          </cell>
          <cell r="I30">
            <v>4.309957565272651</v>
          </cell>
          <cell r="J30">
            <v>-1783249.0099999998</v>
          </cell>
          <cell r="K30">
            <v>95.31733654561297</v>
          </cell>
          <cell r="L30">
            <v>-289176.4299999997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6449892.94</v>
          </cell>
          <cell r="H31">
            <v>74564.58000000007</v>
          </cell>
          <cell r="I31">
            <v>2.648241634364794</v>
          </cell>
          <cell r="J31">
            <v>-2741061.42</v>
          </cell>
          <cell r="K31">
            <v>80.26134198693549</v>
          </cell>
          <cell r="L31">
            <v>-1586221.0599999996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2587402.48</v>
          </cell>
          <cell r="H32">
            <v>35372.29000000004</v>
          </cell>
          <cell r="I32">
            <v>4.627052573884816</v>
          </cell>
          <cell r="J32">
            <v>-729094.71</v>
          </cell>
          <cell r="K32">
            <v>97.04701453378357</v>
          </cell>
          <cell r="L32">
            <v>-78730.52000000002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5192785.35</v>
          </cell>
          <cell r="H33">
            <v>59583.95999999996</v>
          </cell>
          <cell r="I33">
            <v>3.9160272381749794</v>
          </cell>
          <cell r="J33">
            <v>-1461957.04</v>
          </cell>
          <cell r="K33">
            <v>95.29538017601654</v>
          </cell>
          <cell r="L33">
            <v>-256361.65000000037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4410937.87</v>
          </cell>
          <cell r="H34">
            <v>29583.020000000484</v>
          </cell>
          <cell r="I34">
            <v>2.1557097157348184</v>
          </cell>
          <cell r="J34">
            <v>-1342726.9799999995</v>
          </cell>
          <cell r="K34">
            <v>92.79650162148971</v>
          </cell>
          <cell r="L34">
            <v>-342407.1299999999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10690276.04</v>
          </cell>
          <cell r="H35">
            <v>126064.5399999991</v>
          </cell>
          <cell r="I35">
            <v>3.846493046751518</v>
          </cell>
          <cell r="J35">
            <v>-3151324.460000001</v>
          </cell>
          <cell r="K35">
            <v>96.60633195229306</v>
          </cell>
          <cell r="L35">
            <v>-375536.9600000009</v>
          </cell>
        </row>
        <row r="36">
          <cell r="B36">
            <v>3890509571</v>
          </cell>
          <cell r="C36">
            <v>1204586821</v>
          </cell>
          <cell r="D36">
            <v>294435989</v>
          </cell>
          <cell r="G36">
            <v>1047557630.1100003</v>
          </cell>
          <cell r="H36">
            <v>10004140.790000029</v>
          </cell>
          <cell r="I36">
            <v>3.397730292406622</v>
          </cell>
          <cell r="J36">
            <v>-284431848.21</v>
          </cell>
          <cell r="K36">
            <v>86.96406202089773</v>
          </cell>
          <cell r="L36">
            <v>-157029190.89000002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33" sqref="C3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02.04.2015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02.04.2015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258773636.29</v>
      </c>
      <c r="F10" s="33">
        <f>'[5]вспомогат'!H10</f>
        <v>1956588.8299999833</v>
      </c>
      <c r="G10" s="34">
        <f>'[5]вспомогат'!I10</f>
        <v>4.32219186258679</v>
      </c>
      <c r="H10" s="35">
        <f>'[5]вспомогат'!J10</f>
        <v>-43311851.17000002</v>
      </c>
      <c r="I10" s="36">
        <f>'[5]вспомогат'!K10</f>
        <v>107.61689882623249</v>
      </c>
      <c r="J10" s="37">
        <f>'[5]вспомогат'!L10</f>
        <v>18315456.28999999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468364163.55</v>
      </c>
      <c r="F12" s="38">
        <f>'[5]вспомогат'!H11</f>
        <v>4469864.5200000405</v>
      </c>
      <c r="G12" s="39">
        <f>'[5]вспомогат'!I11</f>
        <v>2.996188973422288</v>
      </c>
      <c r="H12" s="35">
        <f>'[5]вспомогат'!J11</f>
        <v>-144715135.47999996</v>
      </c>
      <c r="I12" s="36">
        <f>'[5]вспомогат'!K11</f>
        <v>77.3541923019753</v>
      </c>
      <c r="J12" s="37">
        <f>'[5]вспомогат'!L11</f>
        <v>-137115836.45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41002811.8</v>
      </c>
      <c r="F13" s="38">
        <f>'[5]вспомогат'!H12</f>
        <v>534182.5199999958</v>
      </c>
      <c r="G13" s="39">
        <f>'[5]вспомогат'!I12</f>
        <v>5.179283738436602</v>
      </c>
      <c r="H13" s="35">
        <f>'[5]вспомогат'!J12</f>
        <v>-9779647.480000004</v>
      </c>
      <c r="I13" s="36">
        <f>'[5]вспомогат'!K12</f>
        <v>99.65097040629895</v>
      </c>
      <c r="J13" s="37">
        <f>'[5]вспомогат'!L12</f>
        <v>-143613.20000000298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63417235.03</v>
      </c>
      <c r="F14" s="38">
        <f>'[5]вспомогат'!H13</f>
        <v>426582.5600000024</v>
      </c>
      <c r="G14" s="39">
        <f>'[5]вспомогат'!I13</f>
        <v>1.6730181072591301</v>
      </c>
      <c r="H14" s="35">
        <f>'[5]вспомогат'!J13</f>
        <v>-25071202.439999998</v>
      </c>
      <c r="I14" s="36">
        <f>'[5]вспомогат'!K13</f>
        <v>71.70465060323518</v>
      </c>
      <c r="J14" s="37">
        <f>'[5]вспомогат'!L13</f>
        <v>-25025054.97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58678400</v>
      </c>
      <c r="D15" s="38">
        <f>'[5]вспомогат'!D14</f>
        <v>16555300</v>
      </c>
      <c r="E15" s="33">
        <f>'[5]вспомогат'!G14</f>
        <v>46383000.46</v>
      </c>
      <c r="F15" s="38">
        <f>'[5]вспомогат'!H14</f>
        <v>486465.7300000042</v>
      </c>
      <c r="G15" s="39">
        <f>'[5]вспомогат'!I14</f>
        <v>2.9384289623262894</v>
      </c>
      <c r="H15" s="35">
        <f>'[5]вспомогат'!J14</f>
        <v>-16068834.269999996</v>
      </c>
      <c r="I15" s="36">
        <f>'[5]вспомогат'!K14</f>
        <v>79.04612337759721</v>
      </c>
      <c r="J15" s="37">
        <f>'[5]вспомогат'!L14</f>
        <v>-12295399.54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7049371.09</v>
      </c>
      <c r="F16" s="38">
        <f>'[5]вспомогат'!H15</f>
        <v>79052.08000000007</v>
      </c>
      <c r="G16" s="39">
        <f>'[5]вспомогат'!I15</f>
        <v>3.1651217168481773</v>
      </c>
      <c r="H16" s="35">
        <f>'[5]вспомогат'!J15</f>
        <v>-2418547.92</v>
      </c>
      <c r="I16" s="36">
        <f>'[5]вспомогат'!K15</f>
        <v>76.94593536401403</v>
      </c>
      <c r="J16" s="37">
        <f>'[5]вспомогат'!L15</f>
        <v>-2112088.91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802908575</v>
      </c>
      <c r="D17" s="42">
        <f>SUM(D12:D16)</f>
        <v>204049515</v>
      </c>
      <c r="E17" s="42">
        <f>SUM(E12:E16)</f>
        <v>626216581.9300001</v>
      </c>
      <c r="F17" s="42">
        <f>SUM(F12:F16)</f>
        <v>5996147.410000043</v>
      </c>
      <c r="G17" s="43">
        <f>F17/D17*100</f>
        <v>2.938574693500273</v>
      </c>
      <c r="H17" s="42">
        <f>SUM(H12:H16)</f>
        <v>-198053367.58999994</v>
      </c>
      <c r="I17" s="44">
        <f>E17/C17*100</f>
        <v>77.99351027357008</v>
      </c>
      <c r="J17" s="42">
        <f>SUM(J12:J16)</f>
        <v>-176691993.06999996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6089754.27</v>
      </c>
      <c r="F18" s="46">
        <f>'[5]вспомогат'!H16</f>
        <v>47840.979999999516</v>
      </c>
      <c r="G18" s="47">
        <f>'[5]вспомогат'!I16</f>
        <v>2.974421370630523</v>
      </c>
      <c r="H18" s="48">
        <f>'[5]вспомогат'!J16</f>
        <v>-1560572.0200000005</v>
      </c>
      <c r="I18" s="49">
        <f>'[5]вспомогат'!K16</f>
        <v>93.02383614312805</v>
      </c>
      <c r="J18" s="50">
        <f>'[5]вспомогат'!L16</f>
        <v>-456690.73000000045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25474442.51</v>
      </c>
      <c r="F19" s="38">
        <f>'[5]вспомогат'!H17</f>
        <v>314637.1300000027</v>
      </c>
      <c r="G19" s="39">
        <f>'[5]вспомогат'!I17</f>
        <v>4.581511429128956</v>
      </c>
      <c r="H19" s="35">
        <f>'[5]вспомогат'!J17</f>
        <v>-6552902.869999997</v>
      </c>
      <c r="I19" s="36">
        <f>'[5]вспомогат'!K17</f>
        <v>98.23986751692772</v>
      </c>
      <c r="J19" s="37">
        <f>'[5]вспомогат'!L17</f>
        <v>-456417.48999999836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2176480.21</v>
      </c>
      <c r="F20" s="38">
        <f>'[5]вспомогат'!H18</f>
        <v>20983.319999999832</v>
      </c>
      <c r="G20" s="39">
        <f>'[5]вспомогат'!I18</f>
        <v>3.3526750049530945</v>
      </c>
      <c r="H20" s="35">
        <f>'[5]вспомогат'!J18</f>
        <v>-604884.6800000002</v>
      </c>
      <c r="I20" s="36">
        <f>'[5]вспомогат'!K18</f>
        <v>97.09537471170017</v>
      </c>
      <c r="J20" s="37">
        <f>'[5]вспомогат'!L18</f>
        <v>-65109.79000000004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4193438.7</v>
      </c>
      <c r="F21" s="38">
        <f>'[5]вспомогат'!H19</f>
        <v>69426.77000000002</v>
      </c>
      <c r="G21" s="39">
        <f>'[5]вспомогат'!I19</f>
        <v>5.1404961553697115</v>
      </c>
      <c r="H21" s="35">
        <f>'[5]вспомогат'!J19</f>
        <v>-1281158.23</v>
      </c>
      <c r="I21" s="36">
        <f>'[5]вспомогат'!K19</f>
        <v>99.19661513066777</v>
      </c>
      <c r="J21" s="37">
        <f>'[5]вспомогат'!L19</f>
        <v>-33962.299999999814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11209165.44</v>
      </c>
      <c r="F22" s="38">
        <f>'[5]вспомогат'!H20</f>
        <v>280075.4699999988</v>
      </c>
      <c r="G22" s="39">
        <f>'[5]вспомогат'!I20</f>
        <v>9.895142229071542</v>
      </c>
      <c r="H22" s="35">
        <f>'[5]вспомогат'!J20</f>
        <v>-2550358.530000001</v>
      </c>
      <c r="I22" s="36">
        <f>'[5]вспомогат'!K20</f>
        <v>110.70364107780239</v>
      </c>
      <c r="J22" s="37">
        <f>'[5]вспомогат'!L20</f>
        <v>1083784.4399999995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9440220.28</v>
      </c>
      <c r="F23" s="38">
        <f>'[5]вспомогат'!H21</f>
        <v>233434.0399999991</v>
      </c>
      <c r="G23" s="39">
        <f>'[5]вспомогат'!I21</f>
        <v>10.84773515682539</v>
      </c>
      <c r="H23" s="35">
        <f>'[5]вспомогат'!J21</f>
        <v>-1918480.960000001</v>
      </c>
      <c r="I23" s="36">
        <f>'[5]вспомогат'!K21</f>
        <v>109.63474457674891</v>
      </c>
      <c r="J23" s="37">
        <f>'[5]вспомогат'!L21</f>
        <v>829610.2799999993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13257887.5</v>
      </c>
      <c r="F24" s="38">
        <f>'[5]вспомогат'!H22</f>
        <v>105467.41999999993</v>
      </c>
      <c r="G24" s="39">
        <f>'[5]вспомогат'!I22</f>
        <v>3.8028409326508914</v>
      </c>
      <c r="H24" s="35">
        <f>'[5]вспомогат'!J22</f>
        <v>-2667917.58</v>
      </c>
      <c r="I24" s="36">
        <f>'[5]вспомогат'!K22</f>
        <v>116.93264409107206</v>
      </c>
      <c r="J24" s="37">
        <f>'[5]вспомогат'!L22</f>
        <v>1919832.5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5918297.04</v>
      </c>
      <c r="F25" s="38">
        <f>'[5]вспомогат'!H23</f>
        <v>52118.37999999989</v>
      </c>
      <c r="G25" s="39">
        <f>'[5]вспомогат'!I23</f>
        <v>3.515360281669234</v>
      </c>
      <c r="H25" s="35">
        <f>'[5]вспомогат'!J23</f>
        <v>-1430471.62</v>
      </c>
      <c r="I25" s="36">
        <f>'[5]вспомогат'!K23</f>
        <v>104.85614876565454</v>
      </c>
      <c r="J25" s="37">
        <f>'[5]вспомогат'!L23</f>
        <v>274091.04000000004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5579999.33</v>
      </c>
      <c r="F26" s="38">
        <f>'[5]вспомогат'!H24</f>
        <v>60891.94000000041</v>
      </c>
      <c r="G26" s="39">
        <f>'[5]вспомогат'!I24</f>
        <v>3.814177967168698</v>
      </c>
      <c r="H26" s="35">
        <f>'[5]вспомогат'!J24</f>
        <v>-1535571.0599999996</v>
      </c>
      <c r="I26" s="36">
        <f>'[5]вспомогат'!K24</f>
        <v>94.3844993231548</v>
      </c>
      <c r="J26" s="37">
        <f>'[5]вспомогат'!L24</f>
        <v>-331987.6699999999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8694812.48</v>
      </c>
      <c r="F27" s="38">
        <f>'[5]вспомогат'!H25</f>
        <v>60737.580000000075</v>
      </c>
      <c r="G27" s="39">
        <f>'[5]вспомогат'!I25</f>
        <v>2.547284542684656</v>
      </c>
      <c r="H27" s="35">
        <f>'[5]вспомогат'!J25</f>
        <v>-2323667.42</v>
      </c>
      <c r="I27" s="36">
        <f>'[5]вспомогат'!K25</f>
        <v>111.86520408924707</v>
      </c>
      <c r="J27" s="37">
        <f>'[5]вспомогат'!L25</f>
        <v>922232.4800000004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5804609.89</v>
      </c>
      <c r="F28" s="38">
        <f>'[5]вспомогат'!H26</f>
        <v>56202.1799999997</v>
      </c>
      <c r="G28" s="39">
        <f>'[5]вспомогат'!I26</f>
        <v>3.270799469941512</v>
      </c>
      <c r="H28" s="35">
        <f>'[5]вспомогат'!J26</f>
        <v>-1662098.8200000003</v>
      </c>
      <c r="I28" s="36">
        <f>'[5]вспомогат'!K26</f>
        <v>104.35000480887204</v>
      </c>
      <c r="J28" s="37">
        <f>'[5]вспомогат'!L26</f>
        <v>241974.88999999966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4443933.41</v>
      </c>
      <c r="F29" s="38">
        <f>'[5]вспомогат'!H27</f>
        <v>80454.98000000045</v>
      </c>
      <c r="G29" s="39">
        <f>'[5]вспомогат'!I27</f>
        <v>6.310130171221819</v>
      </c>
      <c r="H29" s="35">
        <f>'[5]вспомогат'!J27</f>
        <v>-1194558.0199999996</v>
      </c>
      <c r="I29" s="36">
        <f>'[5]вспомогат'!K27</f>
        <v>102.60530905002084</v>
      </c>
      <c r="J29" s="37">
        <f>'[5]вспомогат'!L27</f>
        <v>112838.41000000015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9278808.84</v>
      </c>
      <c r="F30" s="38">
        <f>'[5]вспомогат'!H28</f>
        <v>128793.1799999997</v>
      </c>
      <c r="G30" s="39">
        <f>'[5]вспомогат'!I28</f>
        <v>5.138781581440025</v>
      </c>
      <c r="H30" s="35">
        <f>'[5]вспомогат'!J28</f>
        <v>-2377504.8200000003</v>
      </c>
      <c r="I30" s="36">
        <f>'[5]вспомогат'!K28</f>
        <v>101.31858652910029</v>
      </c>
      <c r="J30" s="37">
        <f>'[5]вспомогат'!L28</f>
        <v>120756.83999999985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15787974.74</v>
      </c>
      <c r="F31" s="38">
        <f>'[5]вспомогат'!H29</f>
        <v>134853.80000000075</v>
      </c>
      <c r="G31" s="39">
        <f>'[5]вспомогат'!I29</f>
        <v>3.113023938791173</v>
      </c>
      <c r="H31" s="35">
        <f>'[5]вспомогат'!J29</f>
        <v>-4197069.199999999</v>
      </c>
      <c r="I31" s="36">
        <f>'[5]вспомогат'!K29</f>
        <v>100.732633546241</v>
      </c>
      <c r="J31" s="37">
        <f>'[5]вспомогат'!L29</f>
        <v>114826.74000000022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5886292.57</v>
      </c>
      <c r="F32" s="38">
        <f>'[5]вспомогат'!H30</f>
        <v>80318.99000000022</v>
      </c>
      <c r="G32" s="39">
        <f>'[5]вспомогат'!I30</f>
        <v>4.309957565272651</v>
      </c>
      <c r="H32" s="35">
        <f>'[5]вспомогат'!J30</f>
        <v>-1783249.0099999998</v>
      </c>
      <c r="I32" s="36">
        <f>'[5]вспомогат'!K30</f>
        <v>95.31733654561297</v>
      </c>
      <c r="J32" s="37">
        <f>'[5]вспомогат'!L30</f>
        <v>-289176.4299999997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6449892.94</v>
      </c>
      <c r="F33" s="38">
        <f>'[5]вспомогат'!H31</f>
        <v>74564.58000000007</v>
      </c>
      <c r="G33" s="39">
        <f>'[5]вспомогат'!I31</f>
        <v>2.648241634364794</v>
      </c>
      <c r="H33" s="35">
        <f>'[5]вспомогат'!J31</f>
        <v>-2741061.42</v>
      </c>
      <c r="I33" s="36">
        <f>'[5]вспомогат'!K31</f>
        <v>80.26134198693549</v>
      </c>
      <c r="J33" s="37">
        <f>'[5]вспомогат'!L31</f>
        <v>-1586221.0599999996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2587402.48</v>
      </c>
      <c r="F34" s="38">
        <f>'[5]вспомогат'!H32</f>
        <v>35372.29000000004</v>
      </c>
      <c r="G34" s="39">
        <f>'[5]вспомогат'!I32</f>
        <v>4.627052573884816</v>
      </c>
      <c r="H34" s="35">
        <f>'[5]вспомогат'!J32</f>
        <v>-729094.71</v>
      </c>
      <c r="I34" s="36">
        <f>'[5]вспомогат'!K32</f>
        <v>97.04701453378357</v>
      </c>
      <c r="J34" s="37">
        <f>'[5]вспомогат'!L32</f>
        <v>-78730.52000000002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5192785.35</v>
      </c>
      <c r="F35" s="38">
        <f>'[5]вспомогат'!H33</f>
        <v>59583.95999999996</v>
      </c>
      <c r="G35" s="39">
        <f>'[5]вспомогат'!I33</f>
        <v>3.9160272381749794</v>
      </c>
      <c r="H35" s="35">
        <f>'[5]вспомогат'!J33</f>
        <v>-1461957.04</v>
      </c>
      <c r="I35" s="36">
        <f>'[5]вспомогат'!K33</f>
        <v>95.29538017601654</v>
      </c>
      <c r="J35" s="37">
        <f>'[5]вспомогат'!L33</f>
        <v>-256361.65000000037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4410937.87</v>
      </c>
      <c r="F36" s="38">
        <f>'[5]вспомогат'!H34</f>
        <v>29583.020000000484</v>
      </c>
      <c r="G36" s="39">
        <f>'[5]вспомогат'!I34</f>
        <v>2.1557097157348184</v>
      </c>
      <c r="H36" s="35">
        <f>'[5]вспомогат'!J34</f>
        <v>-1342726.9799999995</v>
      </c>
      <c r="I36" s="36">
        <f>'[5]вспомогат'!K34</f>
        <v>92.79650162148971</v>
      </c>
      <c r="J36" s="37">
        <f>'[5]вспомогат'!L34</f>
        <v>-342407.1299999999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10690276.04</v>
      </c>
      <c r="F37" s="38">
        <f>'[5]вспомогат'!H35</f>
        <v>126064.5399999991</v>
      </c>
      <c r="G37" s="39">
        <f>'[5]вспомогат'!I35</f>
        <v>3.846493046751518</v>
      </c>
      <c r="H37" s="35">
        <f>'[5]вспомогат'!J35</f>
        <v>-3151324.460000001</v>
      </c>
      <c r="I37" s="36">
        <f>'[5]вспомогат'!K35</f>
        <v>96.60633195229306</v>
      </c>
      <c r="J37" s="37">
        <f>'[5]вспомогат'!L35</f>
        <v>-375536.9600000009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162567411.89</v>
      </c>
      <c r="F38" s="42">
        <f>SUM(F18:F37)</f>
        <v>2051404.5500000007</v>
      </c>
      <c r="G38" s="43">
        <f>F38/D38*100</f>
        <v>4.54675075159525</v>
      </c>
      <c r="H38" s="42">
        <f>SUM(H18:H37)</f>
        <v>-43066629.449999996</v>
      </c>
      <c r="I38" s="44">
        <f>E38/C38*100</f>
        <v>100.83571848308262</v>
      </c>
      <c r="J38" s="42">
        <f>SUM(J18:J37)</f>
        <v>1347345.8900000001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1204586821</v>
      </c>
      <c r="D39" s="53">
        <f>'[5]вспомогат'!D36</f>
        <v>294435989</v>
      </c>
      <c r="E39" s="53">
        <f>'[5]вспомогат'!G36</f>
        <v>1047557630.1100003</v>
      </c>
      <c r="F39" s="53">
        <f>'[5]вспомогат'!H36</f>
        <v>10004140.790000029</v>
      </c>
      <c r="G39" s="54">
        <f>'[5]вспомогат'!I36</f>
        <v>3.397730292406622</v>
      </c>
      <c r="H39" s="53">
        <f>'[5]вспомогат'!J36</f>
        <v>-284431848.21</v>
      </c>
      <c r="I39" s="54">
        <f>'[5]вспомогат'!K36</f>
        <v>86.96406202089773</v>
      </c>
      <c r="J39" s="53">
        <f>'[5]вспомогат'!L36</f>
        <v>-157029190.89000002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02.04.2015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2015-04-03T08:20:07Z</dcterms:created>
  <dcterms:modified xsi:type="dcterms:W3CDTF">2015-04-03T08:20:29Z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