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<sst xmlns="http://schemas.openxmlformats.org/spreadsheetml/2006/main" count="47" uniqueCount="42">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</sst>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1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01.04.2015</v>
          </cell>
        </row>
        <row r="6">
          <cell r="G6" t="str">
            <v>Фактично надійшло на 01.04.2015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257566469.53</v>
          </cell>
          <cell r="H10">
            <v>749422.0699999928</v>
          </cell>
          <cell r="I10">
            <v>1.6555067283078297</v>
          </cell>
          <cell r="J10">
            <v>-44519017.93000001</v>
          </cell>
          <cell r="K10">
            <v>107.11487108901846</v>
          </cell>
          <cell r="L10">
            <v>17108289.53</v>
          </cell>
        </row>
        <row r="11">
          <cell r="B11">
            <v>1799062500</v>
          </cell>
          <cell r="C11">
            <v>605480000</v>
          </cell>
          <cell r="D11">
            <v>199810000</v>
          </cell>
          <cell r="G11">
            <v>466027568.35</v>
          </cell>
          <cell r="H11">
            <v>2133269.3200000525</v>
          </cell>
          <cell r="I11">
            <v>1.0676489264801823</v>
          </cell>
          <cell r="J11">
            <v>-197676730.67999995</v>
          </cell>
          <cell r="K11">
            <v>76.96828439419964</v>
          </cell>
          <cell r="L11">
            <v>-139452431.64999998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40721439.21</v>
          </cell>
          <cell r="H12">
            <v>252809.9299999997</v>
          </cell>
          <cell r="I12">
            <v>2.451174103121728</v>
          </cell>
          <cell r="J12">
            <v>-10061020.07</v>
          </cell>
          <cell r="K12">
            <v>98.96713799558529</v>
          </cell>
          <cell r="L12">
            <v>-424985.7899999991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63086651.09</v>
          </cell>
          <cell r="H13">
            <v>95998.62000000477</v>
          </cell>
          <cell r="I13">
            <v>0.3764978801099969</v>
          </cell>
          <cell r="J13">
            <v>-25401786.379999995</v>
          </cell>
          <cell r="K13">
            <v>71.33086568653978</v>
          </cell>
          <cell r="L13">
            <v>-25355638.909999996</v>
          </cell>
        </row>
        <row r="14">
          <cell r="B14">
            <v>198030600</v>
          </cell>
          <cell r="C14">
            <v>58678400</v>
          </cell>
          <cell r="D14">
            <v>16555300</v>
          </cell>
          <cell r="G14">
            <v>46083061.3</v>
          </cell>
          <cell r="H14">
            <v>186526.5700000003</v>
          </cell>
          <cell r="I14">
            <v>1.1266879488743804</v>
          </cell>
          <cell r="J14">
            <v>-16368773.43</v>
          </cell>
          <cell r="K14">
            <v>78.53496567731908</v>
          </cell>
          <cell r="L14">
            <v>-12595338.700000003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6996174.69</v>
          </cell>
          <cell r="H15">
            <v>25855.680000000633</v>
          </cell>
          <cell r="I15">
            <v>1.0352210121717103</v>
          </cell>
          <cell r="J15">
            <v>-2471744.3199999994</v>
          </cell>
          <cell r="K15">
            <v>76.36528118880615</v>
          </cell>
          <cell r="L15">
            <v>-2165285.3099999996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6065584.4</v>
          </cell>
          <cell r="H16">
            <v>23671.110000000335</v>
          </cell>
          <cell r="I16">
            <v>1.471705961093347</v>
          </cell>
          <cell r="J16">
            <v>-1584741.8899999997</v>
          </cell>
          <cell r="K16">
            <v>92.65463010840234</v>
          </cell>
          <cell r="L16">
            <v>-480860.5999999996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25319972.39</v>
          </cell>
          <cell r="H17">
            <v>160167.01000000164</v>
          </cell>
          <cell r="I17">
            <v>2.332232648080705</v>
          </cell>
          <cell r="J17">
            <v>-6707372.989999998</v>
          </cell>
          <cell r="K17">
            <v>97.64416756713815</v>
          </cell>
          <cell r="L17">
            <v>-610887.6099999994</v>
          </cell>
        </row>
        <row r="18">
          <cell r="B18">
            <v>8742979</v>
          </cell>
          <cell r="C18">
            <v>2241590</v>
          </cell>
          <cell r="D18">
            <v>626703</v>
          </cell>
          <cell r="G18">
            <v>2171279.38</v>
          </cell>
          <cell r="H18">
            <v>15782.489999999758</v>
          </cell>
          <cell r="I18">
            <v>2.51833643687676</v>
          </cell>
          <cell r="J18">
            <v>-610920.5100000002</v>
          </cell>
          <cell r="K18">
            <v>96.86335949036174</v>
          </cell>
          <cell r="L18">
            <v>-70310.62000000011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4177363.91</v>
          </cell>
          <cell r="H19">
            <v>53351.97999999998</v>
          </cell>
          <cell r="I19">
            <v>3.9502867276032223</v>
          </cell>
          <cell r="J19">
            <v>-1297233.02</v>
          </cell>
          <cell r="K19">
            <v>98.81636281961423</v>
          </cell>
          <cell r="L19">
            <v>-50037.08999999985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11065863.15</v>
          </cell>
          <cell r="H20">
            <v>136773.1799999997</v>
          </cell>
          <cell r="I20">
            <v>4.832233502000037</v>
          </cell>
          <cell r="J20">
            <v>-2693660.8200000003</v>
          </cell>
          <cell r="K20">
            <v>109.28836307493022</v>
          </cell>
          <cell r="L20">
            <v>940482.1500000004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9221607.82</v>
          </cell>
          <cell r="H21">
            <v>14821.580000000075</v>
          </cell>
          <cell r="I21">
            <v>0.6887623349435306</v>
          </cell>
          <cell r="J21">
            <v>-2137093.42</v>
          </cell>
          <cell r="K21">
            <v>107.09587148877955</v>
          </cell>
          <cell r="L21">
            <v>610997.8200000003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13191297.76</v>
          </cell>
          <cell r="H22">
            <v>38877.6799999997</v>
          </cell>
          <cell r="I22">
            <v>1.401813307564572</v>
          </cell>
          <cell r="J22">
            <v>-2734507.3200000003</v>
          </cell>
          <cell r="K22">
            <v>116.34533224613921</v>
          </cell>
          <cell r="L22">
            <v>1853242.7599999998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5887368.91</v>
          </cell>
          <cell r="H23">
            <v>21190.25</v>
          </cell>
          <cell r="I23">
            <v>1.4292724219103057</v>
          </cell>
          <cell r="J23">
            <v>-1461399.75</v>
          </cell>
          <cell r="K23">
            <v>104.30818630645302</v>
          </cell>
          <cell r="L23">
            <v>243162.91000000015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5543685.29</v>
          </cell>
          <cell r="H24">
            <v>24577.900000000373</v>
          </cell>
          <cell r="I24">
            <v>1.5395220559449465</v>
          </cell>
          <cell r="J24">
            <v>-1571885.0999999996</v>
          </cell>
          <cell r="K24">
            <v>93.77025507667727</v>
          </cell>
          <cell r="L24">
            <v>-368301.70999999996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8645788.75</v>
          </cell>
          <cell r="H25">
            <v>11713.849999999627</v>
          </cell>
          <cell r="I25">
            <v>0.49126931037301247</v>
          </cell>
          <cell r="J25">
            <v>-2372691.1500000004</v>
          </cell>
          <cell r="K25">
            <v>111.23447748366695</v>
          </cell>
          <cell r="L25">
            <v>873208.75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5767880.82</v>
          </cell>
          <cell r="H26">
            <v>19473.110000000335</v>
          </cell>
          <cell r="I26">
            <v>1.1332769986166762</v>
          </cell>
          <cell r="J26">
            <v>-1698827.8899999997</v>
          </cell>
          <cell r="K26">
            <v>103.68972294604986</v>
          </cell>
          <cell r="L26">
            <v>205245.8200000003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4409913.76</v>
          </cell>
          <cell r="H27">
            <v>46435.330000000075</v>
          </cell>
          <cell r="I27">
            <v>3.6419495330635905</v>
          </cell>
          <cell r="J27">
            <v>-1228577.67</v>
          </cell>
          <cell r="K27">
            <v>101.81983447603898</v>
          </cell>
          <cell r="L27">
            <v>78818.75999999978</v>
          </cell>
        </row>
        <row r="28">
          <cell r="B28">
            <v>31695399</v>
          </cell>
          <cell r="C28">
            <v>9065402</v>
          </cell>
          <cell r="D28">
            <v>2413648</v>
          </cell>
          <cell r="G28">
            <v>9204300.47</v>
          </cell>
          <cell r="H28">
            <v>54284.81000000052</v>
          </cell>
          <cell r="I28">
            <v>2.2490773302486744</v>
          </cell>
          <cell r="J28">
            <v>-2359363.1899999995</v>
          </cell>
          <cell r="K28">
            <v>101.53218213599354</v>
          </cell>
          <cell r="L28">
            <v>138898.47000000067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15692342.91</v>
          </cell>
          <cell r="H29">
            <v>39221.97000000067</v>
          </cell>
          <cell r="I29">
            <v>0.9054170630456884</v>
          </cell>
          <cell r="J29">
            <v>-4292701.029999999</v>
          </cell>
          <cell r="K29">
            <v>100.12247003601318</v>
          </cell>
          <cell r="L29">
            <v>19194.91000000015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5830968.12</v>
          </cell>
          <cell r="H30">
            <v>24994.540000000037</v>
          </cell>
          <cell r="I30">
            <v>1.3412196388862674</v>
          </cell>
          <cell r="J30">
            <v>-1838573.46</v>
          </cell>
          <cell r="K30">
            <v>94.42146207842676</v>
          </cell>
          <cell r="L30">
            <v>-344500.8799999999</v>
          </cell>
        </row>
        <row r="31">
          <cell r="B31">
            <v>28801924</v>
          </cell>
          <cell r="C31">
            <v>8036114</v>
          </cell>
          <cell r="D31">
            <v>2181881</v>
          </cell>
          <cell r="G31">
            <v>6397699.4</v>
          </cell>
          <cell r="H31">
            <v>22371.040000000037</v>
          </cell>
          <cell r="I31">
            <v>1.0253098129549703</v>
          </cell>
          <cell r="J31">
            <v>-2159509.96</v>
          </cell>
          <cell r="K31">
            <v>79.61185468498829</v>
          </cell>
          <cell r="L31">
            <v>-1638414.5999999996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2556706.12</v>
          </cell>
          <cell r="H32">
            <v>4675.930000000168</v>
          </cell>
          <cell r="I32">
            <v>0.6116588420429093</v>
          </cell>
          <cell r="J32">
            <v>-759791.0699999998</v>
          </cell>
          <cell r="K32">
            <v>95.89567062108306</v>
          </cell>
          <cell r="L32">
            <v>-109426.87999999989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5169650.88</v>
          </cell>
          <cell r="H33">
            <v>36449.49000000022</v>
          </cell>
          <cell r="I33">
            <v>2.395564102446153</v>
          </cell>
          <cell r="J33">
            <v>-1485091.5099999998</v>
          </cell>
          <cell r="K33">
            <v>94.87082803969135</v>
          </cell>
          <cell r="L33">
            <v>-279496.1200000001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4396731.87</v>
          </cell>
          <cell r="H34">
            <v>15377.020000000484</v>
          </cell>
          <cell r="I34">
            <v>1.1205208735635888</v>
          </cell>
          <cell r="J34">
            <v>-1356932.9799999995</v>
          </cell>
          <cell r="K34">
            <v>92.49763839990575</v>
          </cell>
          <cell r="L34">
            <v>-356613.1299999999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10617164.98</v>
          </cell>
          <cell r="H35">
            <v>52953.48000000045</v>
          </cell>
          <cell r="I35">
            <v>1.6157215393107272</v>
          </cell>
          <cell r="J35">
            <v>-3224435.5199999996</v>
          </cell>
          <cell r="K35">
            <v>95.94563887895087</v>
          </cell>
          <cell r="L35">
            <v>-448648.01999999955</v>
          </cell>
        </row>
        <row r="36">
          <cell r="B36">
            <v>3890509571</v>
          </cell>
          <cell r="C36">
            <v>1204494171</v>
          </cell>
          <cell r="D36">
            <v>344335429</v>
          </cell>
          <cell r="G36">
            <v>1041814535.26</v>
          </cell>
          <cell r="H36">
            <v>4261045.940000055</v>
          </cell>
          <cell r="I36">
            <v>1.2374695082567455</v>
          </cell>
          <cell r="J36">
            <v>-340074383.0599998</v>
          </cell>
          <cell r="K36">
            <v>86.49394578597757</v>
          </cell>
          <cell r="L36">
            <v>-162679635.74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2" sqref="B2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257566469.53</v>
      </c>
      <c r="F10" s="33">
        <f>'[5]вспомогат'!H10</f>
        <v>749422.0699999928</v>
      </c>
      <c r="G10" s="34">
        <f>'[5]вспомогат'!I10</f>
        <v>1.6555067283078297</v>
      </c>
      <c r="H10" s="35">
        <f>'[5]вспомогат'!J10</f>
        <v>-44519017.93000001</v>
      </c>
      <c r="I10" s="36">
        <f>'[5]вспомогат'!K10</f>
        <v>107.11487108901846</v>
      </c>
      <c r="J10" s="37">
        <f>'[5]вспомогат'!L10</f>
        <v>17108289.53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199810000</v>
      </c>
      <c r="E12" s="33">
        <f>'[5]вспомогат'!G11</f>
        <v>466027568.35</v>
      </c>
      <c r="F12" s="38">
        <f>'[5]вспомогат'!H11</f>
        <v>2133269.3200000525</v>
      </c>
      <c r="G12" s="39">
        <f>'[5]вспомогат'!I11</f>
        <v>1.0676489264801823</v>
      </c>
      <c r="H12" s="35">
        <f>'[5]вспомогат'!J11</f>
        <v>-197676730.67999995</v>
      </c>
      <c r="I12" s="36">
        <f>'[5]вспомогат'!K11</f>
        <v>76.96828439419964</v>
      </c>
      <c r="J12" s="37">
        <f>'[5]вспомогат'!L11</f>
        <v>-139452431.64999998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40721439.21</v>
      </c>
      <c r="F13" s="38">
        <f>'[5]вспомогат'!H12</f>
        <v>252809.9299999997</v>
      </c>
      <c r="G13" s="39">
        <f>'[5]вспомогат'!I12</f>
        <v>2.451174103121728</v>
      </c>
      <c r="H13" s="35">
        <f>'[5]вспомогат'!J12</f>
        <v>-10061020.07</v>
      </c>
      <c r="I13" s="36">
        <f>'[5]вспомогат'!K12</f>
        <v>98.96713799558529</v>
      </c>
      <c r="J13" s="37">
        <f>'[5]вспомогат'!L12</f>
        <v>-424985.7899999991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63086651.09</v>
      </c>
      <c r="F14" s="38">
        <f>'[5]вспомогат'!H13</f>
        <v>95998.62000000477</v>
      </c>
      <c r="G14" s="39">
        <f>'[5]вспомогат'!I13</f>
        <v>0.3764978801099969</v>
      </c>
      <c r="H14" s="35">
        <f>'[5]вспомогат'!J13</f>
        <v>-25401786.379999995</v>
      </c>
      <c r="I14" s="36">
        <f>'[5]вспомогат'!K13</f>
        <v>71.33086568653978</v>
      </c>
      <c r="J14" s="37">
        <f>'[5]вспомогат'!L13</f>
        <v>-25355638.909999996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58678400</v>
      </c>
      <c r="D15" s="38">
        <f>'[5]вспомогат'!D14</f>
        <v>16555300</v>
      </c>
      <c r="E15" s="33">
        <f>'[5]вспомогат'!G14</f>
        <v>46083061.3</v>
      </c>
      <c r="F15" s="38">
        <f>'[5]вспомогат'!H14</f>
        <v>186526.5700000003</v>
      </c>
      <c r="G15" s="39">
        <f>'[5]вспомогат'!I14</f>
        <v>1.1266879488743804</v>
      </c>
      <c r="H15" s="35">
        <f>'[5]вспомогат'!J14</f>
        <v>-16368773.43</v>
      </c>
      <c r="I15" s="36">
        <f>'[5]вспомогат'!K14</f>
        <v>78.53496567731908</v>
      </c>
      <c r="J15" s="37">
        <f>'[5]вспомогат'!L14</f>
        <v>-12595338.700000003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6996174.69</v>
      </c>
      <c r="F16" s="38">
        <f>'[5]вспомогат'!H15</f>
        <v>25855.680000000633</v>
      </c>
      <c r="G16" s="39">
        <f>'[5]вспомогат'!I15</f>
        <v>1.0352210121717103</v>
      </c>
      <c r="H16" s="35">
        <f>'[5]вспомогат'!J15</f>
        <v>-2471744.3199999994</v>
      </c>
      <c r="I16" s="36">
        <f>'[5]вспомогат'!K15</f>
        <v>76.36528118880615</v>
      </c>
      <c r="J16" s="37">
        <f>'[5]вспомогат'!L15</f>
        <v>-2165285.3099999996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802908575</v>
      </c>
      <c r="D17" s="42">
        <f>SUM(D12:D16)</f>
        <v>254674515</v>
      </c>
      <c r="E17" s="42">
        <f>SUM(E12:E16)</f>
        <v>622914894.64</v>
      </c>
      <c r="F17" s="42">
        <f>SUM(F12:F16)</f>
        <v>2694460.120000058</v>
      </c>
      <c r="G17" s="43">
        <f>F17/D17*100</f>
        <v>1.0580014729781886</v>
      </c>
      <c r="H17" s="42">
        <f>SUM(H12:H16)</f>
        <v>-251980054.87999994</v>
      </c>
      <c r="I17" s="44">
        <f>E17/C17*100</f>
        <v>77.58229442748198</v>
      </c>
      <c r="J17" s="42">
        <f>SUM(J12:J16)</f>
        <v>-179993680.35999995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6065584.4</v>
      </c>
      <c r="F18" s="46">
        <f>'[5]вспомогат'!H16</f>
        <v>23671.110000000335</v>
      </c>
      <c r="G18" s="47">
        <f>'[5]вспомогат'!I16</f>
        <v>1.471705961093347</v>
      </c>
      <c r="H18" s="48">
        <f>'[5]вспомогат'!J16</f>
        <v>-1584741.8899999997</v>
      </c>
      <c r="I18" s="49">
        <f>'[5]вспомогат'!K16</f>
        <v>92.65463010840234</v>
      </c>
      <c r="J18" s="50">
        <f>'[5]вспомогат'!L16</f>
        <v>-480860.5999999996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25319972.39</v>
      </c>
      <c r="F19" s="38">
        <f>'[5]вспомогат'!H17</f>
        <v>160167.01000000164</v>
      </c>
      <c r="G19" s="39">
        <f>'[5]вспомогат'!I17</f>
        <v>2.332232648080705</v>
      </c>
      <c r="H19" s="35">
        <f>'[5]вспомогат'!J17</f>
        <v>-6707372.989999998</v>
      </c>
      <c r="I19" s="36">
        <f>'[5]вспомогат'!K17</f>
        <v>97.64416756713815</v>
      </c>
      <c r="J19" s="37">
        <f>'[5]вспомогат'!L17</f>
        <v>-610887.6099999994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626703</v>
      </c>
      <c r="E20" s="33">
        <f>'[5]вспомогат'!G18</f>
        <v>2171279.38</v>
      </c>
      <c r="F20" s="38">
        <f>'[5]вспомогат'!H18</f>
        <v>15782.489999999758</v>
      </c>
      <c r="G20" s="39">
        <f>'[5]вспомогат'!I18</f>
        <v>2.51833643687676</v>
      </c>
      <c r="H20" s="35">
        <f>'[5]вспомогат'!J18</f>
        <v>-610920.5100000002</v>
      </c>
      <c r="I20" s="36">
        <f>'[5]вспомогат'!K18</f>
        <v>96.86335949036174</v>
      </c>
      <c r="J20" s="37">
        <f>'[5]вспомогат'!L18</f>
        <v>-70310.62000000011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4177363.91</v>
      </c>
      <c r="F21" s="38">
        <f>'[5]вспомогат'!H19</f>
        <v>53351.97999999998</v>
      </c>
      <c r="G21" s="39">
        <f>'[5]вспомогат'!I19</f>
        <v>3.9502867276032223</v>
      </c>
      <c r="H21" s="35">
        <f>'[5]вспомогат'!J19</f>
        <v>-1297233.02</v>
      </c>
      <c r="I21" s="36">
        <f>'[5]вспомогат'!K19</f>
        <v>98.81636281961423</v>
      </c>
      <c r="J21" s="37">
        <f>'[5]вспомогат'!L19</f>
        <v>-50037.08999999985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11065863.15</v>
      </c>
      <c r="F22" s="38">
        <f>'[5]вспомогат'!H20</f>
        <v>136773.1799999997</v>
      </c>
      <c r="G22" s="39">
        <f>'[5]вспомогат'!I20</f>
        <v>4.832233502000037</v>
      </c>
      <c r="H22" s="35">
        <f>'[5]вспомогат'!J20</f>
        <v>-2693660.8200000003</v>
      </c>
      <c r="I22" s="36">
        <f>'[5]вспомогат'!K20</f>
        <v>109.28836307493022</v>
      </c>
      <c r="J22" s="37">
        <f>'[5]вспомогат'!L20</f>
        <v>940482.1500000004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9221607.82</v>
      </c>
      <c r="F23" s="38">
        <f>'[5]вспомогат'!H21</f>
        <v>14821.580000000075</v>
      </c>
      <c r="G23" s="39">
        <f>'[5]вспомогат'!I21</f>
        <v>0.6887623349435306</v>
      </c>
      <c r="H23" s="35">
        <f>'[5]вспомогат'!J21</f>
        <v>-2137093.42</v>
      </c>
      <c r="I23" s="36">
        <f>'[5]вспомогат'!K21</f>
        <v>107.09587148877955</v>
      </c>
      <c r="J23" s="37">
        <f>'[5]вспомогат'!L21</f>
        <v>610997.8200000003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13191297.76</v>
      </c>
      <c r="F24" s="38">
        <f>'[5]вспомогат'!H22</f>
        <v>38877.6799999997</v>
      </c>
      <c r="G24" s="39">
        <f>'[5]вспомогат'!I22</f>
        <v>1.401813307564572</v>
      </c>
      <c r="H24" s="35">
        <f>'[5]вспомогат'!J22</f>
        <v>-2734507.3200000003</v>
      </c>
      <c r="I24" s="36">
        <f>'[5]вспомогат'!K22</f>
        <v>116.34533224613921</v>
      </c>
      <c r="J24" s="37">
        <f>'[5]вспомогат'!L22</f>
        <v>1853242.7599999998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5887368.91</v>
      </c>
      <c r="F25" s="38">
        <f>'[5]вспомогат'!H23</f>
        <v>21190.25</v>
      </c>
      <c r="G25" s="39">
        <f>'[5]вспомогат'!I23</f>
        <v>1.4292724219103057</v>
      </c>
      <c r="H25" s="35">
        <f>'[5]вспомогат'!J23</f>
        <v>-1461399.75</v>
      </c>
      <c r="I25" s="36">
        <f>'[5]вспомогат'!K23</f>
        <v>104.30818630645302</v>
      </c>
      <c r="J25" s="37">
        <f>'[5]вспомогат'!L23</f>
        <v>243162.91000000015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5543685.29</v>
      </c>
      <c r="F26" s="38">
        <f>'[5]вспомогат'!H24</f>
        <v>24577.900000000373</v>
      </c>
      <c r="G26" s="39">
        <f>'[5]вспомогат'!I24</f>
        <v>1.5395220559449465</v>
      </c>
      <c r="H26" s="35">
        <f>'[5]вспомогат'!J24</f>
        <v>-1571885.0999999996</v>
      </c>
      <c r="I26" s="36">
        <f>'[5]вспомогат'!K24</f>
        <v>93.77025507667727</v>
      </c>
      <c r="J26" s="37">
        <f>'[5]вспомогат'!L24</f>
        <v>-368301.70999999996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8645788.75</v>
      </c>
      <c r="F27" s="38">
        <f>'[5]вспомогат'!H25</f>
        <v>11713.849999999627</v>
      </c>
      <c r="G27" s="39">
        <f>'[5]вспомогат'!I25</f>
        <v>0.49126931037301247</v>
      </c>
      <c r="H27" s="35">
        <f>'[5]вспомогат'!J25</f>
        <v>-2372691.1500000004</v>
      </c>
      <c r="I27" s="36">
        <f>'[5]вспомогат'!K25</f>
        <v>111.23447748366695</v>
      </c>
      <c r="J27" s="37">
        <f>'[5]вспомогат'!L25</f>
        <v>873208.75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5767880.82</v>
      </c>
      <c r="F28" s="38">
        <f>'[5]вспомогат'!H26</f>
        <v>19473.110000000335</v>
      </c>
      <c r="G28" s="39">
        <f>'[5]вспомогат'!I26</f>
        <v>1.1332769986166762</v>
      </c>
      <c r="H28" s="35">
        <f>'[5]вспомогат'!J26</f>
        <v>-1698827.8899999997</v>
      </c>
      <c r="I28" s="36">
        <f>'[5]вспомогат'!K26</f>
        <v>103.68972294604986</v>
      </c>
      <c r="J28" s="37">
        <f>'[5]вспомогат'!L26</f>
        <v>205245.8200000003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4409913.76</v>
      </c>
      <c r="F29" s="38">
        <f>'[5]вспомогат'!H27</f>
        <v>46435.330000000075</v>
      </c>
      <c r="G29" s="39">
        <f>'[5]вспомогат'!I27</f>
        <v>3.6419495330635905</v>
      </c>
      <c r="H29" s="35">
        <f>'[5]вспомогат'!J27</f>
        <v>-1228577.67</v>
      </c>
      <c r="I29" s="36">
        <f>'[5]вспомогат'!K27</f>
        <v>101.81983447603898</v>
      </c>
      <c r="J29" s="37">
        <f>'[5]вспомогат'!L27</f>
        <v>78818.75999999978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9065402</v>
      </c>
      <c r="D30" s="38">
        <f>'[5]вспомогат'!D28</f>
        <v>2413648</v>
      </c>
      <c r="E30" s="33">
        <f>'[5]вспомогат'!G28</f>
        <v>9204300.47</v>
      </c>
      <c r="F30" s="38">
        <f>'[5]вспомогат'!H28</f>
        <v>54284.81000000052</v>
      </c>
      <c r="G30" s="39">
        <f>'[5]вспомогат'!I28</f>
        <v>2.2490773302486744</v>
      </c>
      <c r="H30" s="35">
        <f>'[5]вспомогат'!J28</f>
        <v>-2359363.1899999995</v>
      </c>
      <c r="I30" s="36">
        <f>'[5]вспомогат'!K28</f>
        <v>101.53218213599354</v>
      </c>
      <c r="J30" s="37">
        <f>'[5]вспомогат'!L28</f>
        <v>138898.47000000067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15692342.91</v>
      </c>
      <c r="F31" s="38">
        <f>'[5]вспомогат'!H29</f>
        <v>39221.97000000067</v>
      </c>
      <c r="G31" s="39">
        <f>'[5]вспомогат'!I29</f>
        <v>0.9054170630456884</v>
      </c>
      <c r="H31" s="35">
        <f>'[5]вспомогат'!J29</f>
        <v>-4292701.029999999</v>
      </c>
      <c r="I31" s="36">
        <f>'[5]вспомогат'!K29</f>
        <v>100.12247003601318</v>
      </c>
      <c r="J31" s="37">
        <f>'[5]вспомогат'!L29</f>
        <v>19194.91000000015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5830968.12</v>
      </c>
      <c r="F32" s="38">
        <f>'[5]вспомогат'!H30</f>
        <v>24994.540000000037</v>
      </c>
      <c r="G32" s="39">
        <f>'[5]вспомогат'!I30</f>
        <v>1.3412196388862674</v>
      </c>
      <c r="H32" s="35">
        <f>'[5]вспомогат'!J30</f>
        <v>-1838573.46</v>
      </c>
      <c r="I32" s="36">
        <f>'[5]вспомогат'!K30</f>
        <v>94.42146207842676</v>
      </c>
      <c r="J32" s="37">
        <f>'[5]вспомогат'!L30</f>
        <v>-344500.8799999999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2181881</v>
      </c>
      <c r="E33" s="33">
        <f>'[5]вспомогат'!G31</f>
        <v>6397699.4</v>
      </c>
      <c r="F33" s="38">
        <f>'[5]вспомогат'!H31</f>
        <v>22371.040000000037</v>
      </c>
      <c r="G33" s="39">
        <f>'[5]вспомогат'!I31</f>
        <v>1.0253098129549703</v>
      </c>
      <c r="H33" s="35">
        <f>'[5]вспомогат'!J31</f>
        <v>-2159509.96</v>
      </c>
      <c r="I33" s="36">
        <f>'[5]вспомогат'!K31</f>
        <v>79.61185468498829</v>
      </c>
      <c r="J33" s="37">
        <f>'[5]вспомогат'!L31</f>
        <v>-1638414.5999999996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2556706.12</v>
      </c>
      <c r="F34" s="38">
        <f>'[5]вспомогат'!H32</f>
        <v>4675.930000000168</v>
      </c>
      <c r="G34" s="39">
        <f>'[5]вспомогат'!I32</f>
        <v>0.6116588420429093</v>
      </c>
      <c r="H34" s="35">
        <f>'[5]вспомогат'!J32</f>
        <v>-759791.0699999998</v>
      </c>
      <c r="I34" s="36">
        <f>'[5]вспомогат'!K32</f>
        <v>95.89567062108306</v>
      </c>
      <c r="J34" s="37">
        <f>'[5]вспомогат'!L32</f>
        <v>-109426.87999999989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5169650.88</v>
      </c>
      <c r="F35" s="38">
        <f>'[5]вспомогат'!H33</f>
        <v>36449.49000000022</v>
      </c>
      <c r="G35" s="39">
        <f>'[5]вспомогат'!I33</f>
        <v>2.395564102446153</v>
      </c>
      <c r="H35" s="35">
        <f>'[5]вспомогат'!J33</f>
        <v>-1485091.5099999998</v>
      </c>
      <c r="I35" s="36">
        <f>'[5]вспомогат'!K33</f>
        <v>94.87082803969135</v>
      </c>
      <c r="J35" s="37">
        <f>'[5]вспомогат'!L33</f>
        <v>-279496.1200000001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4396731.87</v>
      </c>
      <c r="F36" s="38">
        <f>'[5]вспомогат'!H34</f>
        <v>15377.020000000484</v>
      </c>
      <c r="G36" s="39">
        <f>'[5]вспомогат'!I34</f>
        <v>1.1205208735635888</v>
      </c>
      <c r="H36" s="35">
        <f>'[5]вспомогат'!J34</f>
        <v>-1356932.9799999995</v>
      </c>
      <c r="I36" s="36">
        <f>'[5]вспомогат'!K34</f>
        <v>92.49763839990575</v>
      </c>
      <c r="J36" s="37">
        <f>'[5]вспомогат'!L34</f>
        <v>-356613.1299999999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10617164.98</v>
      </c>
      <c r="F37" s="38">
        <f>'[5]вспомогат'!H35</f>
        <v>52953.48000000045</v>
      </c>
      <c r="G37" s="39">
        <f>'[5]вспомогат'!I35</f>
        <v>1.6157215393107272</v>
      </c>
      <c r="H37" s="35">
        <f>'[5]вспомогат'!J35</f>
        <v>-3224435.5199999996</v>
      </c>
      <c r="I37" s="36">
        <f>'[5]вспомогат'!K35</f>
        <v>95.94563887895087</v>
      </c>
      <c r="J37" s="37">
        <f>'[5]вспомогат'!L35</f>
        <v>-448648.01999999955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161127416</v>
      </c>
      <c r="D38" s="42">
        <f>SUM(D18:D37)</f>
        <v>44392474</v>
      </c>
      <c r="E38" s="42">
        <f>SUM(E18:E37)</f>
        <v>161333171.09</v>
      </c>
      <c r="F38" s="42">
        <f>SUM(F18:F37)</f>
        <v>817163.7500000042</v>
      </c>
      <c r="G38" s="43">
        <f>F38/D38*100</f>
        <v>1.84077091535832</v>
      </c>
      <c r="H38" s="42">
        <f>SUM(H18:H37)</f>
        <v>-43575310.25</v>
      </c>
      <c r="I38" s="44">
        <f>E38/C38*100</f>
        <v>100.12769713255997</v>
      </c>
      <c r="J38" s="42">
        <f>SUM(J18:J37)</f>
        <v>205755.09000000358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1204494171</v>
      </c>
      <c r="D39" s="53">
        <f>'[5]вспомогат'!D36</f>
        <v>344335429</v>
      </c>
      <c r="E39" s="53">
        <f>'[5]вспомогат'!G36</f>
        <v>1041814535.26</v>
      </c>
      <c r="F39" s="53">
        <f>'[5]вспомогат'!H36</f>
        <v>4261045.940000055</v>
      </c>
      <c r="G39" s="54">
        <f>'[5]вспомогат'!I36</f>
        <v>1.2374695082567455</v>
      </c>
      <c r="H39" s="53">
        <f>'[5]вспомогат'!J36</f>
        <v>-340074383.0599998</v>
      </c>
      <c r="I39" s="54">
        <f>'[5]вспомогат'!K36</f>
        <v>86.49394578597757</v>
      </c>
      <c r="J39" s="53">
        <f>'[5]вспомогат'!L36</f>
        <v>-162679635.74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2015-04-02T05:59:38Z</dcterms:created>
  <dcterms:modified xsi:type="dcterms:W3CDTF">2015-04-02T05:59:55Z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