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26595" windowHeight="1230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<sst xmlns="http://schemas.openxmlformats.org/spreadsheetml/2006/main" count="47" uniqueCount="42">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</sst>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  <numFmt numFmtId="226" formatCode="#,##0.00_);\-#,##0.00"/>
    <numFmt numFmtId="227" formatCode="#,##0_);\-#,##0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3" fillId="0" borderId="1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0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9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5;&#1040;&#1055;&#1050;&#1040;%20&#1044;&#1051;&#1071;%20&#1057;&#1042;&#1054;&#1048;&#1061;\&#1058;&#1040;&#1056;&#1040;&#1053;\&#1042;I&#1044;&#1055;&#1059;&#1057;&#1058;&#1050;&#1040;\&#1041;&#1045;&#1056;&#1045;&#1047;&#1045;&#1053;&#1068;_2015\&#1085;&#1072;&#1076;&#1093;_2603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26.03.2015</v>
          </cell>
        </row>
        <row r="6">
          <cell r="G6" t="str">
            <v>Фактично надійшло на 26.03.2015</v>
          </cell>
        </row>
        <row r="8">
          <cell r="D8" t="str">
            <v>березень</v>
          </cell>
          <cell r="H8" t="str">
            <v>за березень</v>
          </cell>
          <cell r="I8" t="str">
            <v>за березень</v>
          </cell>
          <cell r="K8" t="str">
            <v>за 3 місяці</v>
          </cell>
        </row>
        <row r="9">
          <cell r="B9" t="str">
            <v> рік </v>
          </cell>
          <cell r="C9" t="str">
            <v>3 міс.   </v>
          </cell>
        </row>
        <row r="10">
          <cell r="B10">
            <v>819488400</v>
          </cell>
          <cell r="C10">
            <v>195189740</v>
          </cell>
          <cell r="D10">
            <v>72212140</v>
          </cell>
          <cell r="G10">
            <v>246269460.75</v>
          </cell>
          <cell r="H10">
            <v>106614652.96000001</v>
          </cell>
          <cell r="I10">
            <v>147.64089938340007</v>
          </cell>
          <cell r="J10">
            <v>34402512.96000001</v>
          </cell>
          <cell r="K10">
            <v>126.16926522367416</v>
          </cell>
          <cell r="L10">
            <v>51079720.75</v>
          </cell>
        </row>
        <row r="11">
          <cell r="B11">
            <v>1799062500</v>
          </cell>
          <cell r="C11">
            <v>405670000</v>
          </cell>
          <cell r="D11">
            <v>136925000</v>
          </cell>
          <cell r="G11">
            <v>418800691.65</v>
          </cell>
          <cell r="H11">
            <v>118900707.78999996</v>
          </cell>
          <cell r="I11">
            <v>86.8363759649443</v>
          </cell>
          <cell r="J11">
            <v>-18024292.21000004</v>
          </cell>
          <cell r="K11">
            <v>103.23679139448319</v>
          </cell>
          <cell r="L11">
            <v>13130691.649999976</v>
          </cell>
        </row>
        <row r="12">
          <cell r="B12">
            <v>146711940</v>
          </cell>
          <cell r="C12">
            <v>30832595</v>
          </cell>
          <cell r="D12">
            <v>10190821</v>
          </cell>
          <cell r="G12">
            <v>36698487.27</v>
          </cell>
          <cell r="H12">
            <v>11217106.550000004</v>
          </cell>
          <cell r="I12">
            <v>110.0706856689957</v>
          </cell>
          <cell r="J12">
            <v>1026285.5500000045</v>
          </cell>
          <cell r="K12">
            <v>119.02497104119844</v>
          </cell>
          <cell r="L12">
            <v>5865892.270000003</v>
          </cell>
        </row>
        <row r="13">
          <cell r="B13">
            <v>268906656</v>
          </cell>
          <cell r="C13">
            <v>68744505</v>
          </cell>
          <cell r="D13">
            <v>19697785</v>
          </cell>
          <cell r="G13">
            <v>58240452.53</v>
          </cell>
          <cell r="H13">
            <v>20747607.700000003</v>
          </cell>
          <cell r="I13">
            <v>105.32964848585769</v>
          </cell>
          <cell r="J13">
            <v>1049822.700000003</v>
          </cell>
          <cell r="K13">
            <v>84.7201569492718</v>
          </cell>
          <cell r="L13">
            <v>-10504052.469999999</v>
          </cell>
        </row>
        <row r="14">
          <cell r="B14">
            <v>198030600</v>
          </cell>
          <cell r="C14">
            <v>42123100</v>
          </cell>
          <cell r="D14">
            <v>15160300</v>
          </cell>
          <cell r="G14">
            <v>40692144.33</v>
          </cell>
          <cell r="H14">
            <v>12562142.599999998</v>
          </cell>
          <cell r="I14">
            <v>82.8620977157444</v>
          </cell>
          <cell r="J14">
            <v>-2598157.4000000022</v>
          </cell>
          <cell r="K14">
            <v>96.60291937203101</v>
          </cell>
          <cell r="L14">
            <v>-1430955.6700000018</v>
          </cell>
        </row>
        <row r="15">
          <cell r="B15">
            <v>30000000</v>
          </cell>
          <cell r="C15">
            <v>6663860</v>
          </cell>
          <cell r="D15">
            <v>2510010</v>
          </cell>
          <cell r="G15">
            <v>6079958.01</v>
          </cell>
          <cell r="H15">
            <v>1882191.21</v>
          </cell>
          <cell r="I15">
            <v>74.98739885498465</v>
          </cell>
          <cell r="J15">
            <v>-627818.79</v>
          </cell>
          <cell r="K15">
            <v>91.23778125590873</v>
          </cell>
          <cell r="L15">
            <v>-583901.9900000002</v>
          </cell>
        </row>
        <row r="16">
          <cell r="B16">
            <v>29488489</v>
          </cell>
          <cell r="C16">
            <v>4938032</v>
          </cell>
          <cell r="D16">
            <v>1567833</v>
          </cell>
          <cell r="G16">
            <v>5408797.65</v>
          </cell>
          <cell r="H16">
            <v>1647137.7000000002</v>
          </cell>
          <cell r="I16">
            <v>105.058236432069</v>
          </cell>
          <cell r="J16">
            <v>79304.70000000019</v>
          </cell>
          <cell r="K16">
            <v>109.5334669763177</v>
          </cell>
          <cell r="L16">
            <v>470765.6500000004</v>
          </cell>
        </row>
        <row r="17">
          <cell r="B17">
            <v>87319880</v>
          </cell>
          <cell r="C17">
            <v>19063320</v>
          </cell>
          <cell r="D17">
            <v>6599270</v>
          </cell>
          <cell r="G17">
            <v>23032866.11</v>
          </cell>
          <cell r="H17">
            <v>7655541</v>
          </cell>
          <cell r="I17">
            <v>116.00587640754205</v>
          </cell>
          <cell r="J17">
            <v>1056271</v>
          </cell>
          <cell r="K17">
            <v>120.8229527175749</v>
          </cell>
          <cell r="L17">
            <v>3969546.1099999994</v>
          </cell>
        </row>
        <row r="18">
          <cell r="B18">
            <v>8742979</v>
          </cell>
          <cell r="C18">
            <v>1614887</v>
          </cell>
          <cell r="D18">
            <v>577613</v>
          </cell>
          <cell r="G18">
            <v>1955835.98</v>
          </cell>
          <cell r="H18">
            <v>584754.76</v>
          </cell>
          <cell r="I18">
            <v>101.23642646547081</v>
          </cell>
          <cell r="J18">
            <v>7141.760000000009</v>
          </cell>
          <cell r="K18">
            <v>121.11286919765902</v>
          </cell>
          <cell r="L18">
            <v>340948.98</v>
          </cell>
        </row>
        <row r="19">
          <cell r="B19">
            <v>20371956</v>
          </cell>
          <cell r="C19">
            <v>2876816</v>
          </cell>
          <cell r="D19">
            <v>1046689</v>
          </cell>
          <cell r="G19">
            <v>3593516.28</v>
          </cell>
          <cell r="H19">
            <v>1219588.2399999998</v>
          </cell>
          <cell r="I19">
            <v>116.51868320007182</v>
          </cell>
          <cell r="J19">
            <v>172899.23999999976</v>
          </cell>
          <cell r="K19">
            <v>124.91296906023881</v>
          </cell>
          <cell r="L19">
            <v>716700.2799999998</v>
          </cell>
        </row>
        <row r="20">
          <cell r="B20">
            <v>40347468</v>
          </cell>
          <cell r="C20">
            <v>7294947</v>
          </cell>
          <cell r="D20">
            <v>2680210</v>
          </cell>
          <cell r="G20">
            <v>9849449.85</v>
          </cell>
          <cell r="H20">
            <v>3223877.05</v>
          </cell>
          <cell r="I20">
            <v>120.2844944985654</v>
          </cell>
          <cell r="J20">
            <v>543667.0499999998</v>
          </cell>
          <cell r="K20">
            <v>135.01742850222215</v>
          </cell>
          <cell r="L20">
            <v>2554502.8499999996</v>
          </cell>
        </row>
        <row r="21">
          <cell r="B21">
            <v>31549680</v>
          </cell>
          <cell r="C21">
            <v>6458695</v>
          </cell>
          <cell r="D21">
            <v>2196935</v>
          </cell>
          <cell r="G21">
            <v>8241189.02</v>
          </cell>
          <cell r="H21">
            <v>2529259.4299999997</v>
          </cell>
          <cell r="I21">
            <v>115.12673019456652</v>
          </cell>
          <cell r="J21">
            <v>332324.4299999997</v>
          </cell>
          <cell r="K21">
            <v>127.5983618981853</v>
          </cell>
          <cell r="L21">
            <v>1782494.0199999996</v>
          </cell>
        </row>
        <row r="22">
          <cell r="B22">
            <v>41928488</v>
          </cell>
          <cell r="C22">
            <v>8788956</v>
          </cell>
          <cell r="D22">
            <v>2648843</v>
          </cell>
          <cell r="G22">
            <v>11445691.57</v>
          </cell>
          <cell r="H22">
            <v>3183548.13</v>
          </cell>
          <cell r="I22">
            <v>120.18636551883218</v>
          </cell>
          <cell r="J22">
            <v>534705.1299999999</v>
          </cell>
          <cell r="K22">
            <v>130.22811321390165</v>
          </cell>
          <cell r="L22">
            <v>2656735.5700000003</v>
          </cell>
        </row>
        <row r="23">
          <cell r="B23">
            <v>22320700</v>
          </cell>
          <cell r="C23">
            <v>4161616</v>
          </cell>
          <cell r="D23">
            <v>1439496</v>
          </cell>
          <cell r="G23">
            <v>5099790.83</v>
          </cell>
          <cell r="H23">
            <v>1528246.6400000001</v>
          </cell>
          <cell r="I23">
            <v>106.16539677776112</v>
          </cell>
          <cell r="J23">
            <v>88750.64000000013</v>
          </cell>
          <cell r="K23">
            <v>122.54352227596203</v>
          </cell>
          <cell r="L23">
            <v>938174.8300000001</v>
          </cell>
        </row>
        <row r="24">
          <cell r="B24">
            <v>25837284</v>
          </cell>
          <cell r="C24">
            <v>4315524</v>
          </cell>
          <cell r="D24">
            <v>1361924</v>
          </cell>
          <cell r="G24">
            <v>4897854.46</v>
          </cell>
          <cell r="H24">
            <v>1863288.8599999999</v>
          </cell>
          <cell r="I24">
            <v>136.81298369071988</v>
          </cell>
          <cell r="J24">
            <v>501364.85999999987</v>
          </cell>
          <cell r="K24">
            <v>113.49385289017047</v>
          </cell>
          <cell r="L24">
            <v>582330.46</v>
          </cell>
        </row>
        <row r="25">
          <cell r="B25">
            <v>33043630</v>
          </cell>
          <cell r="C25">
            <v>5388175</v>
          </cell>
          <cell r="D25">
            <v>2095375</v>
          </cell>
          <cell r="G25">
            <v>7851206.68</v>
          </cell>
          <cell r="H25">
            <v>2650628.7299999995</v>
          </cell>
          <cell r="I25">
            <v>126.49901473483266</v>
          </cell>
          <cell r="J25">
            <v>555253.7299999995</v>
          </cell>
          <cell r="K25">
            <v>145.71179815057974</v>
          </cell>
          <cell r="L25">
            <v>2463031.6799999997</v>
          </cell>
        </row>
        <row r="26">
          <cell r="B26">
            <v>22284310</v>
          </cell>
          <cell r="C26">
            <v>3844334</v>
          </cell>
          <cell r="D26">
            <v>1378449</v>
          </cell>
          <cell r="G26">
            <v>5082015.11</v>
          </cell>
          <cell r="H26">
            <v>2016026.6400000001</v>
          </cell>
          <cell r="I26">
            <v>146.25326290635346</v>
          </cell>
          <cell r="J26">
            <v>637577.6400000001</v>
          </cell>
          <cell r="K26">
            <v>132.1949422188603</v>
          </cell>
          <cell r="L26">
            <v>1237681.1100000003</v>
          </cell>
        </row>
        <row r="27">
          <cell r="B27">
            <v>17697150</v>
          </cell>
          <cell r="C27">
            <v>3056082</v>
          </cell>
          <cell r="D27">
            <v>1080818</v>
          </cell>
          <cell r="G27">
            <v>3790998.92</v>
          </cell>
          <cell r="H27">
            <v>1201137.4699999997</v>
          </cell>
          <cell r="I27">
            <v>111.13226001047352</v>
          </cell>
          <cell r="J27">
            <v>120319.46999999974</v>
          </cell>
          <cell r="K27">
            <v>124.0476832755142</v>
          </cell>
          <cell r="L27">
            <v>734916.9199999999</v>
          </cell>
        </row>
        <row r="28">
          <cell r="B28">
            <v>31695399</v>
          </cell>
          <cell r="C28">
            <v>6558790</v>
          </cell>
          <cell r="D28">
            <v>2242921</v>
          </cell>
          <cell r="G28">
            <v>8177027.84</v>
          </cell>
          <cell r="H28">
            <v>2597678.17</v>
          </cell>
          <cell r="I28">
            <v>115.81674833843903</v>
          </cell>
          <cell r="J28">
            <v>354757.1699999999</v>
          </cell>
          <cell r="K28">
            <v>124.6728106861174</v>
          </cell>
          <cell r="L28">
            <v>1618237.8399999999</v>
          </cell>
        </row>
        <row r="29">
          <cell r="B29">
            <v>58735651</v>
          </cell>
          <cell r="C29">
            <v>11341225</v>
          </cell>
          <cell r="D29">
            <v>4211648</v>
          </cell>
          <cell r="G29">
            <v>14359380.77</v>
          </cell>
          <cell r="H29">
            <v>4492413.07</v>
          </cell>
          <cell r="I29">
            <v>106.6663944850092</v>
          </cell>
          <cell r="J29">
            <v>280765.0700000003</v>
          </cell>
          <cell r="K29">
            <v>126.6122554662305</v>
          </cell>
          <cell r="L29">
            <v>3018155.7699999996</v>
          </cell>
        </row>
        <row r="30">
          <cell r="B30">
            <v>26394087</v>
          </cell>
          <cell r="C30">
            <v>4311901</v>
          </cell>
          <cell r="D30">
            <v>1608128</v>
          </cell>
          <cell r="G30">
            <v>5122737.85</v>
          </cell>
          <cell r="H30">
            <v>1762330.4499999997</v>
          </cell>
          <cell r="I30">
            <v>109.58894130317982</v>
          </cell>
          <cell r="J30">
            <v>154202.44999999972</v>
          </cell>
          <cell r="K30">
            <v>118.80462584832073</v>
          </cell>
          <cell r="L30">
            <v>810836.8499999996</v>
          </cell>
        </row>
        <row r="31">
          <cell r="B31">
            <v>28801924</v>
          </cell>
          <cell r="C31">
            <v>5854233</v>
          </cell>
          <cell r="D31">
            <v>2133846</v>
          </cell>
          <cell r="G31">
            <v>5595459.92</v>
          </cell>
          <cell r="H31">
            <v>1756287.92</v>
          </cell>
          <cell r="I31">
            <v>82.30621703721825</v>
          </cell>
          <cell r="J31">
            <v>-377558.0800000001</v>
          </cell>
          <cell r="K31">
            <v>95.57972701120711</v>
          </cell>
          <cell r="L31">
            <v>-258773.08000000007</v>
          </cell>
        </row>
        <row r="32">
          <cell r="B32">
            <v>12498571</v>
          </cell>
          <cell r="C32">
            <v>1901666</v>
          </cell>
          <cell r="D32">
            <v>738640</v>
          </cell>
          <cell r="G32">
            <v>2287668.42</v>
          </cell>
          <cell r="H32">
            <v>804306.69</v>
          </cell>
          <cell r="I32">
            <v>108.8902158020145</v>
          </cell>
          <cell r="J32">
            <v>65666.68999999994</v>
          </cell>
          <cell r="K32">
            <v>120.29811859706172</v>
          </cell>
          <cell r="L32">
            <v>386002.4199999999</v>
          </cell>
        </row>
        <row r="33">
          <cell r="B33">
            <v>24220261</v>
          </cell>
          <cell r="C33">
            <v>3927606</v>
          </cell>
          <cell r="D33">
            <v>1496149</v>
          </cell>
          <cell r="G33">
            <v>4639931.3</v>
          </cell>
          <cell r="H33">
            <v>1619239.3399999999</v>
          </cell>
          <cell r="I33">
            <v>108.2271444889513</v>
          </cell>
          <cell r="J33">
            <v>123090.33999999985</v>
          </cell>
          <cell r="K33">
            <v>118.13637365866127</v>
          </cell>
          <cell r="L33">
            <v>712325.2999999998</v>
          </cell>
        </row>
        <row r="34">
          <cell r="B34">
            <v>19306060</v>
          </cell>
          <cell r="C34">
            <v>3381035</v>
          </cell>
          <cell r="D34">
            <v>1201320</v>
          </cell>
          <cell r="G34">
            <v>3693324.62</v>
          </cell>
          <cell r="H34">
            <v>1079248.44</v>
          </cell>
          <cell r="I34">
            <v>89.83854759764259</v>
          </cell>
          <cell r="J34">
            <v>-122071.56000000006</v>
          </cell>
          <cell r="K34">
            <v>109.2365095303657</v>
          </cell>
          <cell r="L34">
            <v>312289.6200000001</v>
          </cell>
        </row>
        <row r="35">
          <cell r="B35">
            <v>45725508</v>
          </cell>
          <cell r="C35">
            <v>7788424</v>
          </cell>
          <cell r="D35">
            <v>2966019</v>
          </cell>
          <cell r="G35">
            <v>9185926.43</v>
          </cell>
          <cell r="H35">
            <v>2629343.2799999993</v>
          </cell>
          <cell r="I35">
            <v>88.64890211424806</v>
          </cell>
          <cell r="J35">
            <v>-336675.72000000067</v>
          </cell>
          <cell r="K35">
            <v>117.94332755895158</v>
          </cell>
          <cell r="L35">
            <v>1397502.4299999997</v>
          </cell>
        </row>
        <row r="36">
          <cell r="B36">
            <v>3890509571</v>
          </cell>
          <cell r="C36">
            <v>866090064</v>
          </cell>
          <cell r="D36">
            <v>297968182</v>
          </cell>
          <cell r="G36">
            <v>950091864.1499999</v>
          </cell>
          <cell r="H36">
            <v>317968290.82</v>
          </cell>
          <cell r="I36">
            <v>106.7121625825136</v>
          </cell>
          <cell r="J36">
            <v>20000108.81999997</v>
          </cell>
          <cell r="K36">
            <v>109.69896822993685</v>
          </cell>
          <cell r="L36">
            <v>84001800.14999998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45" sqref="A45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26.03.2015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26.03.2015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березень</v>
      </c>
      <c r="E8" s="20" t="s">
        <v>10</v>
      </c>
      <c r="F8" s="21" t="str">
        <f>'[5]вспомогат'!H8</f>
        <v>за березень</v>
      </c>
      <c r="G8" s="22" t="str">
        <f>'[5]вспомогат'!I8</f>
        <v>за березень</v>
      </c>
      <c r="H8" s="23"/>
      <c r="I8" s="22" t="str">
        <f>'[5]вспомогат'!K8</f>
        <v>за 3 місяці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3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819488400</v>
      </c>
      <c r="C10" s="33">
        <f>'[5]вспомогат'!C10</f>
        <v>195189740</v>
      </c>
      <c r="D10" s="33">
        <f>'[5]вспомогат'!D10</f>
        <v>72212140</v>
      </c>
      <c r="E10" s="33">
        <f>'[5]вспомогат'!G10</f>
        <v>246269460.75</v>
      </c>
      <c r="F10" s="33">
        <f>'[5]вспомогат'!H10</f>
        <v>106614652.96000001</v>
      </c>
      <c r="G10" s="34">
        <f>'[5]вспомогат'!I10</f>
        <v>147.64089938340007</v>
      </c>
      <c r="H10" s="35">
        <f>'[5]вспомогат'!J10</f>
        <v>34402512.96000001</v>
      </c>
      <c r="I10" s="36">
        <f>'[5]вспомогат'!K10</f>
        <v>126.16926522367416</v>
      </c>
      <c r="J10" s="37">
        <f>'[5]вспомогат'!L10</f>
        <v>51079720.75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1799062500</v>
      </c>
      <c r="C12" s="33">
        <f>'[5]вспомогат'!C11</f>
        <v>405670000</v>
      </c>
      <c r="D12" s="38">
        <f>'[5]вспомогат'!D11</f>
        <v>136925000</v>
      </c>
      <c r="E12" s="33">
        <f>'[5]вспомогат'!G11</f>
        <v>418800691.65</v>
      </c>
      <c r="F12" s="38">
        <f>'[5]вспомогат'!H11</f>
        <v>118900707.78999996</v>
      </c>
      <c r="G12" s="39">
        <f>'[5]вспомогат'!I11</f>
        <v>86.8363759649443</v>
      </c>
      <c r="H12" s="35">
        <f>'[5]вспомогат'!J11</f>
        <v>-18024292.21000004</v>
      </c>
      <c r="I12" s="36">
        <f>'[5]вспомогат'!K11</f>
        <v>103.23679139448319</v>
      </c>
      <c r="J12" s="37">
        <f>'[5]вспомогат'!L11</f>
        <v>13130691.649999976</v>
      </c>
    </row>
    <row r="13" spans="1:10" ht="12.75">
      <c r="A13" s="32" t="s">
        <v>15</v>
      </c>
      <c r="B13" s="33">
        <f>'[5]вспомогат'!B12</f>
        <v>146711940</v>
      </c>
      <c r="C13" s="33">
        <f>'[5]вспомогат'!C12</f>
        <v>30832595</v>
      </c>
      <c r="D13" s="38">
        <f>'[5]вспомогат'!D12</f>
        <v>10190821</v>
      </c>
      <c r="E13" s="33">
        <f>'[5]вспомогат'!G12</f>
        <v>36698487.27</v>
      </c>
      <c r="F13" s="38">
        <f>'[5]вспомогат'!H12</f>
        <v>11217106.550000004</v>
      </c>
      <c r="G13" s="39">
        <f>'[5]вспомогат'!I12</f>
        <v>110.0706856689957</v>
      </c>
      <c r="H13" s="35">
        <f>'[5]вспомогат'!J12</f>
        <v>1026285.5500000045</v>
      </c>
      <c r="I13" s="36">
        <f>'[5]вспомогат'!K12</f>
        <v>119.02497104119844</v>
      </c>
      <c r="J13" s="37">
        <f>'[5]вспомогат'!L12</f>
        <v>5865892.270000003</v>
      </c>
    </row>
    <row r="14" spans="1:10" ht="12.75">
      <c r="A14" s="40" t="s">
        <v>16</v>
      </c>
      <c r="B14" s="33">
        <f>'[5]вспомогат'!B13</f>
        <v>268906656</v>
      </c>
      <c r="C14" s="33">
        <f>'[5]вспомогат'!C13</f>
        <v>68744505</v>
      </c>
      <c r="D14" s="38">
        <f>'[5]вспомогат'!D13</f>
        <v>19697785</v>
      </c>
      <c r="E14" s="33">
        <f>'[5]вспомогат'!G13</f>
        <v>58240452.53</v>
      </c>
      <c r="F14" s="38">
        <f>'[5]вспомогат'!H13</f>
        <v>20747607.700000003</v>
      </c>
      <c r="G14" s="39">
        <f>'[5]вспомогат'!I13</f>
        <v>105.32964848585769</v>
      </c>
      <c r="H14" s="35">
        <f>'[5]вспомогат'!J13</f>
        <v>1049822.700000003</v>
      </c>
      <c r="I14" s="36">
        <f>'[5]вспомогат'!K13</f>
        <v>84.7201569492718</v>
      </c>
      <c r="J14" s="37">
        <f>'[5]вспомогат'!L13</f>
        <v>-10504052.469999999</v>
      </c>
    </row>
    <row r="15" spans="1:10" ht="12.75">
      <c r="A15" s="32" t="s">
        <v>17</v>
      </c>
      <c r="B15" s="33">
        <f>'[5]вспомогат'!B14</f>
        <v>198030600</v>
      </c>
      <c r="C15" s="33">
        <f>'[5]вспомогат'!C14</f>
        <v>42123100</v>
      </c>
      <c r="D15" s="38">
        <f>'[5]вспомогат'!D14</f>
        <v>15160300</v>
      </c>
      <c r="E15" s="33">
        <f>'[5]вспомогат'!G14</f>
        <v>40692144.33</v>
      </c>
      <c r="F15" s="38">
        <f>'[5]вспомогат'!H14</f>
        <v>12562142.599999998</v>
      </c>
      <c r="G15" s="39">
        <f>'[5]вспомогат'!I14</f>
        <v>82.8620977157444</v>
      </c>
      <c r="H15" s="35">
        <f>'[5]вспомогат'!J14</f>
        <v>-2598157.4000000022</v>
      </c>
      <c r="I15" s="36">
        <f>'[5]вспомогат'!K14</f>
        <v>96.60291937203101</v>
      </c>
      <c r="J15" s="37">
        <f>'[5]вспомогат'!L14</f>
        <v>-1430955.6700000018</v>
      </c>
    </row>
    <row r="16" spans="1:10" ht="12.75">
      <c r="A16" s="32" t="s">
        <v>18</v>
      </c>
      <c r="B16" s="33">
        <f>'[5]вспомогат'!B15</f>
        <v>30000000</v>
      </c>
      <c r="C16" s="33">
        <f>'[5]вспомогат'!C15</f>
        <v>6663860</v>
      </c>
      <c r="D16" s="38">
        <f>'[5]вспомогат'!D15</f>
        <v>2510010</v>
      </c>
      <c r="E16" s="33">
        <f>'[5]вспомогат'!G15</f>
        <v>6079958.01</v>
      </c>
      <c r="F16" s="38">
        <f>'[5]вспомогат'!H15</f>
        <v>1882191.21</v>
      </c>
      <c r="G16" s="39">
        <f>'[5]вспомогат'!I15</f>
        <v>74.98739885498465</v>
      </c>
      <c r="H16" s="35">
        <f>'[5]вспомогат'!J15</f>
        <v>-627818.79</v>
      </c>
      <c r="I16" s="36">
        <f>'[5]вспомогат'!K15</f>
        <v>91.23778125590873</v>
      </c>
      <c r="J16" s="37">
        <f>'[5]вспомогат'!L15</f>
        <v>-583901.9900000002</v>
      </c>
    </row>
    <row r="17" spans="1:10" ht="20.25" customHeight="1">
      <c r="A17" s="41" t="s">
        <v>19</v>
      </c>
      <c r="B17" s="42">
        <f>SUM(B12:B16)</f>
        <v>2442711696</v>
      </c>
      <c r="C17" s="42">
        <f>SUM(C12:C16)</f>
        <v>554034060</v>
      </c>
      <c r="D17" s="42">
        <f>SUM(D12:D16)</f>
        <v>184483916</v>
      </c>
      <c r="E17" s="42">
        <f>SUM(E12:E16)</f>
        <v>560511733.79</v>
      </c>
      <c r="F17" s="42">
        <f>SUM(F12:F16)</f>
        <v>165309755.84999996</v>
      </c>
      <c r="G17" s="43">
        <f>F17/D17*100</f>
        <v>89.60659521668</v>
      </c>
      <c r="H17" s="42">
        <f>SUM(H12:H16)</f>
        <v>-19174160.150000032</v>
      </c>
      <c r="I17" s="44">
        <f>E17/C17*100</f>
        <v>101.16918331519184</v>
      </c>
      <c r="J17" s="42">
        <f>SUM(J12:J16)</f>
        <v>6477673.789999979</v>
      </c>
    </row>
    <row r="18" spans="1:10" ht="20.25" customHeight="1">
      <c r="A18" s="32" t="s">
        <v>20</v>
      </c>
      <c r="B18" s="45">
        <f>'[5]вспомогат'!B16</f>
        <v>29488489</v>
      </c>
      <c r="C18" s="45">
        <f>'[5]вспомогат'!C16</f>
        <v>4938032</v>
      </c>
      <c r="D18" s="46">
        <f>'[5]вспомогат'!D16</f>
        <v>1567833</v>
      </c>
      <c r="E18" s="45">
        <f>'[5]вспомогат'!G16</f>
        <v>5408797.65</v>
      </c>
      <c r="F18" s="46">
        <f>'[5]вспомогат'!H16</f>
        <v>1647137.7000000002</v>
      </c>
      <c r="G18" s="47">
        <f>'[5]вспомогат'!I16</f>
        <v>105.058236432069</v>
      </c>
      <c r="H18" s="48">
        <f>'[5]вспомогат'!J16</f>
        <v>79304.70000000019</v>
      </c>
      <c r="I18" s="49">
        <f>'[5]вспомогат'!K16</f>
        <v>109.5334669763177</v>
      </c>
      <c r="J18" s="50">
        <f>'[5]вспомогат'!L16</f>
        <v>470765.6500000004</v>
      </c>
    </row>
    <row r="19" spans="1:10" ht="12.75">
      <c r="A19" s="32" t="s">
        <v>21</v>
      </c>
      <c r="B19" s="33">
        <f>'[5]вспомогат'!B17</f>
        <v>87319880</v>
      </c>
      <c r="C19" s="33">
        <f>'[5]вспомогат'!C17</f>
        <v>19063320</v>
      </c>
      <c r="D19" s="38">
        <f>'[5]вспомогат'!D17</f>
        <v>6599270</v>
      </c>
      <c r="E19" s="33">
        <f>'[5]вспомогат'!G17</f>
        <v>23032866.11</v>
      </c>
      <c r="F19" s="38">
        <f>'[5]вспомогат'!H17</f>
        <v>7655541</v>
      </c>
      <c r="G19" s="39">
        <f>'[5]вспомогат'!I17</f>
        <v>116.00587640754205</v>
      </c>
      <c r="H19" s="35">
        <f>'[5]вспомогат'!J17</f>
        <v>1056271</v>
      </c>
      <c r="I19" s="36">
        <f>'[5]вспомогат'!K17</f>
        <v>120.8229527175749</v>
      </c>
      <c r="J19" s="37">
        <f>'[5]вспомогат'!L17</f>
        <v>3969546.1099999994</v>
      </c>
    </row>
    <row r="20" spans="1:10" ht="12.75">
      <c r="A20" s="32" t="s">
        <v>22</v>
      </c>
      <c r="B20" s="33">
        <f>'[5]вспомогат'!B18</f>
        <v>8742979</v>
      </c>
      <c r="C20" s="33">
        <f>'[5]вспомогат'!C18</f>
        <v>1614887</v>
      </c>
      <c r="D20" s="38">
        <f>'[5]вспомогат'!D18</f>
        <v>577613</v>
      </c>
      <c r="E20" s="33">
        <f>'[5]вспомогат'!G18</f>
        <v>1955835.98</v>
      </c>
      <c r="F20" s="38">
        <f>'[5]вспомогат'!H18</f>
        <v>584754.76</v>
      </c>
      <c r="G20" s="39">
        <f>'[5]вспомогат'!I18</f>
        <v>101.23642646547081</v>
      </c>
      <c r="H20" s="35">
        <f>'[5]вспомогат'!J18</f>
        <v>7141.760000000009</v>
      </c>
      <c r="I20" s="36">
        <f>'[5]вспомогат'!K18</f>
        <v>121.11286919765902</v>
      </c>
      <c r="J20" s="37">
        <f>'[5]вспомогат'!L18</f>
        <v>340948.98</v>
      </c>
    </row>
    <row r="21" spans="1:10" ht="12.75">
      <c r="A21" s="32" t="s">
        <v>23</v>
      </c>
      <c r="B21" s="33">
        <f>'[5]вспомогат'!B19</f>
        <v>20371956</v>
      </c>
      <c r="C21" s="33">
        <f>'[5]вспомогат'!C19</f>
        <v>2876816</v>
      </c>
      <c r="D21" s="38">
        <f>'[5]вспомогат'!D19</f>
        <v>1046689</v>
      </c>
      <c r="E21" s="33">
        <f>'[5]вспомогат'!G19</f>
        <v>3593516.28</v>
      </c>
      <c r="F21" s="38">
        <f>'[5]вспомогат'!H19</f>
        <v>1219588.2399999998</v>
      </c>
      <c r="G21" s="39">
        <f>'[5]вспомогат'!I19</f>
        <v>116.51868320007182</v>
      </c>
      <c r="H21" s="35">
        <f>'[5]вспомогат'!J19</f>
        <v>172899.23999999976</v>
      </c>
      <c r="I21" s="36">
        <f>'[5]вспомогат'!K19</f>
        <v>124.91296906023881</v>
      </c>
      <c r="J21" s="37">
        <f>'[5]вспомогат'!L19</f>
        <v>716700.2799999998</v>
      </c>
    </row>
    <row r="22" spans="1:10" ht="12.75">
      <c r="A22" s="32" t="s">
        <v>24</v>
      </c>
      <c r="B22" s="33">
        <f>'[5]вспомогат'!B20</f>
        <v>40347468</v>
      </c>
      <c r="C22" s="33">
        <f>'[5]вспомогат'!C20</f>
        <v>7294947</v>
      </c>
      <c r="D22" s="38">
        <f>'[5]вспомогат'!D20</f>
        <v>2680210</v>
      </c>
      <c r="E22" s="33">
        <f>'[5]вспомогат'!G20</f>
        <v>9849449.85</v>
      </c>
      <c r="F22" s="38">
        <f>'[5]вспомогат'!H20</f>
        <v>3223877.05</v>
      </c>
      <c r="G22" s="39">
        <f>'[5]вспомогат'!I20</f>
        <v>120.2844944985654</v>
      </c>
      <c r="H22" s="35">
        <f>'[5]вспомогат'!J20</f>
        <v>543667.0499999998</v>
      </c>
      <c r="I22" s="36">
        <f>'[5]вспомогат'!K20</f>
        <v>135.01742850222215</v>
      </c>
      <c r="J22" s="37">
        <f>'[5]вспомогат'!L20</f>
        <v>2554502.8499999996</v>
      </c>
    </row>
    <row r="23" spans="1:10" ht="12.75">
      <c r="A23" s="32" t="s">
        <v>25</v>
      </c>
      <c r="B23" s="33">
        <f>'[5]вспомогат'!B21</f>
        <v>31549680</v>
      </c>
      <c r="C23" s="33">
        <f>'[5]вспомогат'!C21</f>
        <v>6458695</v>
      </c>
      <c r="D23" s="38">
        <f>'[5]вспомогат'!D21</f>
        <v>2196935</v>
      </c>
      <c r="E23" s="33">
        <f>'[5]вспомогат'!G21</f>
        <v>8241189.02</v>
      </c>
      <c r="F23" s="38">
        <f>'[5]вспомогат'!H21</f>
        <v>2529259.4299999997</v>
      </c>
      <c r="G23" s="39">
        <f>'[5]вспомогат'!I21</f>
        <v>115.12673019456652</v>
      </c>
      <c r="H23" s="35">
        <f>'[5]вспомогат'!J21</f>
        <v>332324.4299999997</v>
      </c>
      <c r="I23" s="36">
        <f>'[5]вспомогат'!K21</f>
        <v>127.5983618981853</v>
      </c>
      <c r="J23" s="37">
        <f>'[5]вспомогат'!L21</f>
        <v>1782494.0199999996</v>
      </c>
    </row>
    <row r="24" spans="1:10" ht="12.75">
      <c r="A24" s="32" t="s">
        <v>26</v>
      </c>
      <c r="B24" s="33">
        <f>'[5]вспомогат'!B22</f>
        <v>41928488</v>
      </c>
      <c r="C24" s="33">
        <f>'[5]вспомогат'!C22</f>
        <v>8788956</v>
      </c>
      <c r="D24" s="38">
        <f>'[5]вспомогат'!D22</f>
        <v>2648843</v>
      </c>
      <c r="E24" s="33">
        <f>'[5]вспомогат'!G22</f>
        <v>11445691.57</v>
      </c>
      <c r="F24" s="38">
        <f>'[5]вспомогат'!H22</f>
        <v>3183548.13</v>
      </c>
      <c r="G24" s="39">
        <f>'[5]вспомогат'!I22</f>
        <v>120.18636551883218</v>
      </c>
      <c r="H24" s="35">
        <f>'[5]вспомогат'!J22</f>
        <v>534705.1299999999</v>
      </c>
      <c r="I24" s="36">
        <f>'[5]вспомогат'!K22</f>
        <v>130.22811321390165</v>
      </c>
      <c r="J24" s="37">
        <f>'[5]вспомогат'!L22</f>
        <v>2656735.5700000003</v>
      </c>
    </row>
    <row r="25" spans="1:10" ht="12.75">
      <c r="A25" s="32" t="s">
        <v>27</v>
      </c>
      <c r="B25" s="33">
        <f>'[5]вспомогат'!B23</f>
        <v>22320700</v>
      </c>
      <c r="C25" s="33">
        <f>'[5]вспомогат'!C23</f>
        <v>4161616</v>
      </c>
      <c r="D25" s="38">
        <f>'[5]вспомогат'!D23</f>
        <v>1439496</v>
      </c>
      <c r="E25" s="33">
        <f>'[5]вспомогат'!G23</f>
        <v>5099790.83</v>
      </c>
      <c r="F25" s="38">
        <f>'[5]вспомогат'!H23</f>
        <v>1528246.6400000001</v>
      </c>
      <c r="G25" s="39">
        <f>'[5]вспомогат'!I23</f>
        <v>106.16539677776112</v>
      </c>
      <c r="H25" s="35">
        <f>'[5]вспомогат'!J23</f>
        <v>88750.64000000013</v>
      </c>
      <c r="I25" s="36">
        <f>'[5]вспомогат'!K23</f>
        <v>122.54352227596203</v>
      </c>
      <c r="J25" s="37">
        <f>'[5]вспомогат'!L23</f>
        <v>938174.8300000001</v>
      </c>
    </row>
    <row r="26" spans="1:10" ht="12.75">
      <c r="A26" s="32" t="s">
        <v>28</v>
      </c>
      <c r="B26" s="33">
        <f>'[5]вспомогат'!B24</f>
        <v>25837284</v>
      </c>
      <c r="C26" s="33">
        <f>'[5]вспомогат'!C24</f>
        <v>4315524</v>
      </c>
      <c r="D26" s="38">
        <f>'[5]вспомогат'!D24</f>
        <v>1361924</v>
      </c>
      <c r="E26" s="33">
        <f>'[5]вспомогат'!G24</f>
        <v>4897854.46</v>
      </c>
      <c r="F26" s="38">
        <f>'[5]вспомогат'!H24</f>
        <v>1863288.8599999999</v>
      </c>
      <c r="G26" s="39">
        <f>'[5]вспомогат'!I24</f>
        <v>136.81298369071988</v>
      </c>
      <c r="H26" s="35">
        <f>'[5]вспомогат'!J24</f>
        <v>501364.85999999987</v>
      </c>
      <c r="I26" s="36">
        <f>'[5]вспомогат'!K24</f>
        <v>113.49385289017047</v>
      </c>
      <c r="J26" s="37">
        <f>'[5]вспомогат'!L24</f>
        <v>582330.46</v>
      </c>
    </row>
    <row r="27" spans="1:10" ht="12.75">
      <c r="A27" s="32" t="s">
        <v>29</v>
      </c>
      <c r="B27" s="33">
        <f>'[5]вспомогат'!B25</f>
        <v>33043630</v>
      </c>
      <c r="C27" s="33">
        <f>'[5]вспомогат'!C25</f>
        <v>5388175</v>
      </c>
      <c r="D27" s="38">
        <f>'[5]вспомогат'!D25</f>
        <v>2095375</v>
      </c>
      <c r="E27" s="33">
        <f>'[5]вспомогат'!G25</f>
        <v>7851206.68</v>
      </c>
      <c r="F27" s="38">
        <f>'[5]вспомогат'!H25</f>
        <v>2650628.7299999995</v>
      </c>
      <c r="G27" s="39">
        <f>'[5]вспомогат'!I25</f>
        <v>126.49901473483266</v>
      </c>
      <c r="H27" s="35">
        <f>'[5]вспомогат'!J25</f>
        <v>555253.7299999995</v>
      </c>
      <c r="I27" s="36">
        <f>'[5]вспомогат'!K25</f>
        <v>145.71179815057974</v>
      </c>
      <c r="J27" s="37">
        <f>'[5]вспомогат'!L25</f>
        <v>2463031.6799999997</v>
      </c>
    </row>
    <row r="28" spans="1:10" ht="12.75">
      <c r="A28" s="32" t="s">
        <v>30</v>
      </c>
      <c r="B28" s="33">
        <f>'[5]вспомогат'!B26</f>
        <v>22284310</v>
      </c>
      <c r="C28" s="33">
        <f>'[5]вспомогат'!C26</f>
        <v>3844334</v>
      </c>
      <c r="D28" s="38">
        <f>'[5]вспомогат'!D26</f>
        <v>1378449</v>
      </c>
      <c r="E28" s="33">
        <f>'[5]вспомогат'!G26</f>
        <v>5082015.11</v>
      </c>
      <c r="F28" s="38">
        <f>'[5]вспомогат'!H26</f>
        <v>2016026.6400000001</v>
      </c>
      <c r="G28" s="39">
        <f>'[5]вспомогат'!I26</f>
        <v>146.25326290635346</v>
      </c>
      <c r="H28" s="35">
        <f>'[5]вспомогат'!J26</f>
        <v>637577.6400000001</v>
      </c>
      <c r="I28" s="36">
        <f>'[5]вспомогат'!K26</f>
        <v>132.1949422188603</v>
      </c>
      <c r="J28" s="37">
        <f>'[5]вспомогат'!L26</f>
        <v>1237681.1100000003</v>
      </c>
    </row>
    <row r="29" spans="1:10" ht="12.75">
      <c r="A29" s="32" t="s">
        <v>31</v>
      </c>
      <c r="B29" s="33">
        <f>'[5]вспомогат'!B27</f>
        <v>17697150</v>
      </c>
      <c r="C29" s="33">
        <f>'[5]вспомогат'!C27</f>
        <v>3056082</v>
      </c>
      <c r="D29" s="38">
        <f>'[5]вспомогат'!D27</f>
        <v>1080818</v>
      </c>
      <c r="E29" s="33">
        <f>'[5]вспомогат'!G27</f>
        <v>3790998.92</v>
      </c>
      <c r="F29" s="38">
        <f>'[5]вспомогат'!H27</f>
        <v>1201137.4699999997</v>
      </c>
      <c r="G29" s="39">
        <f>'[5]вспомогат'!I27</f>
        <v>111.13226001047352</v>
      </c>
      <c r="H29" s="35">
        <f>'[5]вспомогат'!J27</f>
        <v>120319.46999999974</v>
      </c>
      <c r="I29" s="36">
        <f>'[5]вспомогат'!K27</f>
        <v>124.0476832755142</v>
      </c>
      <c r="J29" s="37">
        <f>'[5]вспомогат'!L27</f>
        <v>734916.9199999999</v>
      </c>
    </row>
    <row r="30" spans="1:10" ht="12.75">
      <c r="A30" s="32" t="s">
        <v>32</v>
      </c>
      <c r="B30" s="33">
        <f>'[5]вспомогат'!B28</f>
        <v>31695399</v>
      </c>
      <c r="C30" s="33">
        <f>'[5]вспомогат'!C28</f>
        <v>6558790</v>
      </c>
      <c r="D30" s="38">
        <f>'[5]вспомогат'!D28</f>
        <v>2242921</v>
      </c>
      <c r="E30" s="33">
        <f>'[5]вспомогат'!G28</f>
        <v>8177027.84</v>
      </c>
      <c r="F30" s="38">
        <f>'[5]вспомогат'!H28</f>
        <v>2597678.17</v>
      </c>
      <c r="G30" s="39">
        <f>'[5]вспомогат'!I28</f>
        <v>115.81674833843903</v>
      </c>
      <c r="H30" s="35">
        <f>'[5]вспомогат'!J28</f>
        <v>354757.1699999999</v>
      </c>
      <c r="I30" s="36">
        <f>'[5]вспомогат'!K28</f>
        <v>124.6728106861174</v>
      </c>
      <c r="J30" s="37">
        <f>'[5]вспомогат'!L28</f>
        <v>1618237.8399999999</v>
      </c>
    </row>
    <row r="31" spans="1:10" ht="12.75">
      <c r="A31" s="32" t="s">
        <v>33</v>
      </c>
      <c r="B31" s="33">
        <f>'[5]вспомогат'!B29</f>
        <v>58735651</v>
      </c>
      <c r="C31" s="33">
        <f>'[5]вспомогат'!C29</f>
        <v>11341225</v>
      </c>
      <c r="D31" s="38">
        <f>'[5]вспомогат'!D29</f>
        <v>4211648</v>
      </c>
      <c r="E31" s="33">
        <f>'[5]вспомогат'!G29</f>
        <v>14359380.77</v>
      </c>
      <c r="F31" s="38">
        <f>'[5]вспомогат'!H29</f>
        <v>4492413.07</v>
      </c>
      <c r="G31" s="39">
        <f>'[5]вспомогат'!I29</f>
        <v>106.6663944850092</v>
      </c>
      <c r="H31" s="35">
        <f>'[5]вспомогат'!J29</f>
        <v>280765.0700000003</v>
      </c>
      <c r="I31" s="36">
        <f>'[5]вспомогат'!K29</f>
        <v>126.6122554662305</v>
      </c>
      <c r="J31" s="37">
        <f>'[5]вспомогат'!L29</f>
        <v>3018155.7699999996</v>
      </c>
    </row>
    <row r="32" spans="1:10" ht="12.75">
      <c r="A32" s="32" t="s">
        <v>34</v>
      </c>
      <c r="B32" s="33">
        <f>'[5]вспомогат'!B30</f>
        <v>26394087</v>
      </c>
      <c r="C32" s="33">
        <f>'[5]вспомогат'!C30</f>
        <v>4311901</v>
      </c>
      <c r="D32" s="38">
        <f>'[5]вспомогат'!D30</f>
        <v>1608128</v>
      </c>
      <c r="E32" s="33">
        <f>'[5]вспомогат'!G30</f>
        <v>5122737.85</v>
      </c>
      <c r="F32" s="38">
        <f>'[5]вспомогат'!H30</f>
        <v>1762330.4499999997</v>
      </c>
      <c r="G32" s="39">
        <f>'[5]вспомогат'!I30</f>
        <v>109.58894130317982</v>
      </c>
      <c r="H32" s="35">
        <f>'[5]вспомогат'!J30</f>
        <v>154202.44999999972</v>
      </c>
      <c r="I32" s="36">
        <f>'[5]вспомогат'!K30</f>
        <v>118.80462584832073</v>
      </c>
      <c r="J32" s="37">
        <f>'[5]вспомогат'!L30</f>
        <v>810836.8499999996</v>
      </c>
    </row>
    <row r="33" spans="1:10" ht="12.75">
      <c r="A33" s="32" t="s">
        <v>35</v>
      </c>
      <c r="B33" s="33">
        <f>'[5]вспомогат'!B31</f>
        <v>28801924</v>
      </c>
      <c r="C33" s="33">
        <f>'[5]вспомогат'!C31</f>
        <v>5854233</v>
      </c>
      <c r="D33" s="38">
        <f>'[5]вспомогат'!D31</f>
        <v>2133846</v>
      </c>
      <c r="E33" s="33">
        <f>'[5]вспомогат'!G31</f>
        <v>5595459.92</v>
      </c>
      <c r="F33" s="38">
        <f>'[5]вспомогат'!H31</f>
        <v>1756287.92</v>
      </c>
      <c r="G33" s="39">
        <f>'[5]вспомогат'!I31</f>
        <v>82.30621703721825</v>
      </c>
      <c r="H33" s="35">
        <f>'[5]вспомогат'!J31</f>
        <v>-377558.0800000001</v>
      </c>
      <c r="I33" s="36">
        <f>'[5]вспомогат'!K31</f>
        <v>95.57972701120711</v>
      </c>
      <c r="J33" s="37">
        <f>'[5]вспомогат'!L31</f>
        <v>-258773.08000000007</v>
      </c>
    </row>
    <row r="34" spans="1:10" ht="12.75">
      <c r="A34" s="32" t="s">
        <v>36</v>
      </c>
      <c r="B34" s="33">
        <f>'[5]вспомогат'!B32</f>
        <v>12498571</v>
      </c>
      <c r="C34" s="33">
        <f>'[5]вспомогат'!C32</f>
        <v>1901666</v>
      </c>
      <c r="D34" s="38">
        <f>'[5]вспомогат'!D32</f>
        <v>738640</v>
      </c>
      <c r="E34" s="33">
        <f>'[5]вспомогат'!G32</f>
        <v>2287668.42</v>
      </c>
      <c r="F34" s="38">
        <f>'[5]вспомогат'!H32</f>
        <v>804306.69</v>
      </c>
      <c r="G34" s="39">
        <f>'[5]вспомогат'!I32</f>
        <v>108.8902158020145</v>
      </c>
      <c r="H34" s="35">
        <f>'[5]вспомогат'!J32</f>
        <v>65666.68999999994</v>
      </c>
      <c r="I34" s="36">
        <f>'[5]вспомогат'!K32</f>
        <v>120.29811859706172</v>
      </c>
      <c r="J34" s="37">
        <f>'[5]вспомогат'!L32</f>
        <v>386002.4199999999</v>
      </c>
    </row>
    <row r="35" spans="1:10" ht="12.75">
      <c r="A35" s="32" t="s">
        <v>37</v>
      </c>
      <c r="B35" s="33">
        <f>'[5]вспомогат'!B33</f>
        <v>24220261</v>
      </c>
      <c r="C35" s="33">
        <f>'[5]вспомогат'!C33</f>
        <v>3927606</v>
      </c>
      <c r="D35" s="38">
        <f>'[5]вспомогат'!D33</f>
        <v>1496149</v>
      </c>
      <c r="E35" s="33">
        <f>'[5]вспомогат'!G33</f>
        <v>4639931.3</v>
      </c>
      <c r="F35" s="38">
        <f>'[5]вспомогат'!H33</f>
        <v>1619239.3399999999</v>
      </c>
      <c r="G35" s="39">
        <f>'[5]вспомогат'!I33</f>
        <v>108.2271444889513</v>
      </c>
      <c r="H35" s="35">
        <f>'[5]вспомогат'!J33</f>
        <v>123090.33999999985</v>
      </c>
      <c r="I35" s="36">
        <f>'[5]вспомогат'!K33</f>
        <v>118.13637365866127</v>
      </c>
      <c r="J35" s="37">
        <f>'[5]вспомогат'!L33</f>
        <v>712325.2999999998</v>
      </c>
    </row>
    <row r="36" spans="1:10" ht="12.75">
      <c r="A36" s="32" t="s">
        <v>38</v>
      </c>
      <c r="B36" s="33">
        <f>'[5]вспомогат'!B34</f>
        <v>19306060</v>
      </c>
      <c r="C36" s="33">
        <f>'[5]вспомогат'!C34</f>
        <v>3381035</v>
      </c>
      <c r="D36" s="38">
        <f>'[5]вспомогат'!D34</f>
        <v>1201320</v>
      </c>
      <c r="E36" s="33">
        <f>'[5]вспомогат'!G34</f>
        <v>3693324.62</v>
      </c>
      <c r="F36" s="38">
        <f>'[5]вспомогат'!H34</f>
        <v>1079248.44</v>
      </c>
      <c r="G36" s="39">
        <f>'[5]вспомогат'!I34</f>
        <v>89.83854759764259</v>
      </c>
      <c r="H36" s="35">
        <f>'[5]вспомогат'!J34</f>
        <v>-122071.56000000006</v>
      </c>
      <c r="I36" s="36">
        <f>'[5]вспомогат'!K34</f>
        <v>109.2365095303657</v>
      </c>
      <c r="J36" s="37">
        <f>'[5]вспомогат'!L34</f>
        <v>312289.6200000001</v>
      </c>
    </row>
    <row r="37" spans="1:10" ht="12.75">
      <c r="A37" s="32" t="s">
        <v>39</v>
      </c>
      <c r="B37" s="33">
        <f>'[5]вспомогат'!B35</f>
        <v>45725508</v>
      </c>
      <c r="C37" s="33">
        <f>'[5]вспомогат'!C35</f>
        <v>7788424</v>
      </c>
      <c r="D37" s="38">
        <f>'[5]вспомогат'!D35</f>
        <v>2966019</v>
      </c>
      <c r="E37" s="33">
        <f>'[5]вспомогат'!G35</f>
        <v>9185926.43</v>
      </c>
      <c r="F37" s="38">
        <f>'[5]вспомогат'!H35</f>
        <v>2629343.2799999993</v>
      </c>
      <c r="G37" s="39">
        <f>'[5]вспомогат'!I35</f>
        <v>88.64890211424806</v>
      </c>
      <c r="H37" s="35">
        <f>'[5]вспомогат'!J35</f>
        <v>-336675.72000000067</v>
      </c>
      <c r="I37" s="36">
        <f>'[5]вспомогат'!K35</f>
        <v>117.94332755895158</v>
      </c>
      <c r="J37" s="37">
        <f>'[5]вспомогат'!L35</f>
        <v>1397502.4299999997</v>
      </c>
    </row>
    <row r="38" spans="1:10" ht="18.75" customHeight="1">
      <c r="A38" s="51" t="s">
        <v>40</v>
      </c>
      <c r="B38" s="42">
        <f>SUM(B18:B37)</f>
        <v>628309475</v>
      </c>
      <c r="C38" s="42">
        <f>SUM(C18:C37)</f>
        <v>116866264</v>
      </c>
      <c r="D38" s="42">
        <f>SUM(D18:D37)</f>
        <v>41272126</v>
      </c>
      <c r="E38" s="42">
        <f>SUM(E18:E37)</f>
        <v>143310669.61</v>
      </c>
      <c r="F38" s="42">
        <f>SUM(F18:F37)</f>
        <v>46043882.010000005</v>
      </c>
      <c r="G38" s="43">
        <f>F38/D38*100</f>
        <v>111.56169180623263</v>
      </c>
      <c r="H38" s="42">
        <f>SUM(H18:H37)</f>
        <v>4771756.009999998</v>
      </c>
      <c r="I38" s="44">
        <f>E38/C38*100</f>
        <v>122.62792075735392</v>
      </c>
      <c r="J38" s="42">
        <f>SUM(J18:J37)</f>
        <v>26444405.610000007</v>
      </c>
    </row>
    <row r="39" spans="1:10" ht="20.25" customHeight="1">
      <c r="A39" s="52" t="s">
        <v>41</v>
      </c>
      <c r="B39" s="53">
        <f>'[5]вспомогат'!B36</f>
        <v>3890509571</v>
      </c>
      <c r="C39" s="53">
        <f>'[5]вспомогат'!C36</f>
        <v>866090064</v>
      </c>
      <c r="D39" s="53">
        <f>'[5]вспомогат'!D36</f>
        <v>297968182</v>
      </c>
      <c r="E39" s="53">
        <f>'[5]вспомогат'!G36</f>
        <v>950091864.1499999</v>
      </c>
      <c r="F39" s="53">
        <f>'[5]вспомогат'!H36</f>
        <v>317968290.82</v>
      </c>
      <c r="G39" s="54">
        <f>'[5]вспомогат'!I36</f>
        <v>106.7121625825136</v>
      </c>
      <c r="H39" s="53">
        <f>'[5]вспомогат'!J36</f>
        <v>20000108.81999997</v>
      </c>
      <c r="I39" s="54">
        <f>'[5]вспомогат'!K36</f>
        <v>109.69896822993685</v>
      </c>
      <c r="J39" s="53">
        <f>'[5]вспомогат'!L36</f>
        <v>84001800.14999998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26.03.2015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08dohod2</dc:creator>
  <cp:keywords/>
  <dc:description/>
  <cp:lastModifiedBy>08dohod2</cp:lastModifiedBy>
  <dcterms:created xsi:type="dcterms:W3CDTF">2015-03-27T07:13:06Z</dcterms:created>
  <dcterms:modified xsi:type="dcterms:W3CDTF">2015-03-27T07:15:07Z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