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6595" windowHeight="1230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<sst xmlns="http://schemas.openxmlformats.org/spreadsheetml/2006/main" count="47" uniqueCount="42">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</sst>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  <numFmt numFmtId="226" formatCode="#,##0.00_);\-#,##0.00"/>
    <numFmt numFmtId="227" formatCode="#,##0_);\-#,##0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1;&#1045;&#1056;&#1045;&#1047;&#1045;&#1053;&#1068;_2015\&#1085;&#1072;&#1076;&#1093;_2403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24.03.2015</v>
          </cell>
        </row>
        <row r="6">
          <cell r="G6" t="str">
            <v>Фактично надійшло на 24.03.2015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819488400</v>
          </cell>
          <cell r="C10">
            <v>195189740</v>
          </cell>
          <cell r="D10">
            <v>72212140</v>
          </cell>
          <cell r="G10">
            <v>241701920.38</v>
          </cell>
          <cell r="H10">
            <v>102047112.59</v>
          </cell>
          <cell r="I10">
            <v>141.31572972356173</v>
          </cell>
          <cell r="J10">
            <v>29834972.590000004</v>
          </cell>
          <cell r="K10">
            <v>123.82921375887892</v>
          </cell>
          <cell r="L10">
            <v>46512180.379999995</v>
          </cell>
        </row>
        <row r="11">
          <cell r="B11">
            <v>1799062500</v>
          </cell>
          <cell r="C11">
            <v>405670000</v>
          </cell>
          <cell r="D11">
            <v>136925000</v>
          </cell>
          <cell r="G11">
            <v>401856655.66</v>
          </cell>
          <cell r="H11">
            <v>101956671.80000001</v>
          </cell>
          <cell r="I11">
            <v>74.46169202117949</v>
          </cell>
          <cell r="J11">
            <v>-34968328.19999999</v>
          </cell>
          <cell r="K11">
            <v>99.05998857692214</v>
          </cell>
          <cell r="L11">
            <v>-3813344.339999974</v>
          </cell>
        </row>
        <row r="12">
          <cell r="B12">
            <v>146711940</v>
          </cell>
          <cell r="C12">
            <v>30832595</v>
          </cell>
          <cell r="D12">
            <v>10190821</v>
          </cell>
          <cell r="G12">
            <v>35047131.88</v>
          </cell>
          <cell r="H12">
            <v>9565751.160000004</v>
          </cell>
          <cell r="I12">
            <v>93.866344625227</v>
          </cell>
          <cell r="J12">
            <v>-625069.8399999961</v>
          </cell>
          <cell r="K12">
            <v>113.66909557888334</v>
          </cell>
          <cell r="L12">
            <v>4214536.880000003</v>
          </cell>
        </row>
        <row r="13">
          <cell r="B13">
            <v>268906656</v>
          </cell>
          <cell r="C13">
            <v>68744505</v>
          </cell>
          <cell r="D13">
            <v>19697785</v>
          </cell>
          <cell r="G13">
            <v>57655436.3</v>
          </cell>
          <cell r="H13">
            <v>20162591.47</v>
          </cell>
          <cell r="I13">
            <v>102.35968902087214</v>
          </cell>
          <cell r="J13">
            <v>464806.4699999988</v>
          </cell>
          <cell r="K13">
            <v>83.86915623292364</v>
          </cell>
          <cell r="L13">
            <v>-11089068.700000003</v>
          </cell>
        </row>
        <row r="14">
          <cell r="B14">
            <v>198030600</v>
          </cell>
          <cell r="C14">
            <v>42123100</v>
          </cell>
          <cell r="D14">
            <v>15160300</v>
          </cell>
          <cell r="G14">
            <v>38805784.67</v>
          </cell>
          <cell r="H14">
            <v>10675782.940000001</v>
          </cell>
          <cell r="I14">
            <v>70.4193382716701</v>
          </cell>
          <cell r="J14">
            <v>-4484517.059999999</v>
          </cell>
          <cell r="K14">
            <v>92.12471226001885</v>
          </cell>
          <cell r="L14">
            <v>-3317315.329999998</v>
          </cell>
        </row>
        <row r="15">
          <cell r="B15">
            <v>30000000</v>
          </cell>
          <cell r="C15">
            <v>6663860</v>
          </cell>
          <cell r="D15">
            <v>2510010</v>
          </cell>
          <cell r="G15">
            <v>5797038.64</v>
          </cell>
          <cell r="H15">
            <v>1599271.8399999999</v>
          </cell>
          <cell r="I15">
            <v>63.71575571412066</v>
          </cell>
          <cell r="J15">
            <v>-910738.1600000001</v>
          </cell>
          <cell r="K15">
            <v>86.9922033175967</v>
          </cell>
          <cell r="L15">
            <v>-866821.3600000003</v>
          </cell>
        </row>
        <row r="16">
          <cell r="B16">
            <v>29488489</v>
          </cell>
          <cell r="C16">
            <v>4938032</v>
          </cell>
          <cell r="D16">
            <v>1567833</v>
          </cell>
          <cell r="G16">
            <v>5207222.35</v>
          </cell>
          <cell r="H16">
            <v>1445562.3999999994</v>
          </cell>
          <cell r="I16">
            <v>92.20129950064832</v>
          </cell>
          <cell r="J16">
            <v>-122270.60000000056</v>
          </cell>
          <cell r="K16">
            <v>105.45136908792814</v>
          </cell>
          <cell r="L16">
            <v>269190.3499999996</v>
          </cell>
        </row>
        <row r="17">
          <cell r="B17">
            <v>87319880</v>
          </cell>
          <cell r="C17">
            <v>19063320</v>
          </cell>
          <cell r="D17">
            <v>6599270</v>
          </cell>
          <cell r="G17">
            <v>22511385.78</v>
          </cell>
          <cell r="H17">
            <v>7134060.670000002</v>
          </cell>
          <cell r="I17">
            <v>108.10378526715836</v>
          </cell>
          <cell r="J17">
            <v>534790.6700000018</v>
          </cell>
          <cell r="K17">
            <v>118.08743587161104</v>
          </cell>
          <cell r="L17">
            <v>3448065.780000001</v>
          </cell>
        </row>
        <row r="18">
          <cell r="B18">
            <v>8742979</v>
          </cell>
          <cell r="C18">
            <v>1614887</v>
          </cell>
          <cell r="D18">
            <v>577613</v>
          </cell>
          <cell r="G18">
            <v>1841877.76</v>
          </cell>
          <cell r="H18">
            <v>470796.54000000004</v>
          </cell>
          <cell r="I18">
            <v>81.507261782543</v>
          </cell>
          <cell r="J18">
            <v>-106816.45999999996</v>
          </cell>
          <cell r="K18">
            <v>114.05613891250594</v>
          </cell>
          <cell r="L18">
            <v>226990.76</v>
          </cell>
        </row>
        <row r="19">
          <cell r="B19">
            <v>20371956</v>
          </cell>
          <cell r="C19">
            <v>2876816</v>
          </cell>
          <cell r="D19">
            <v>1046689</v>
          </cell>
          <cell r="G19">
            <v>3431595.32</v>
          </cell>
          <cell r="H19">
            <v>1057667.2799999998</v>
          </cell>
          <cell r="I19">
            <v>101.04885787468865</v>
          </cell>
          <cell r="J19">
            <v>10978.279999999795</v>
          </cell>
          <cell r="K19">
            <v>119.28449090939426</v>
          </cell>
          <cell r="L19">
            <v>554779.3199999998</v>
          </cell>
        </row>
        <row r="20">
          <cell r="B20">
            <v>40347468</v>
          </cell>
          <cell r="C20">
            <v>7294947</v>
          </cell>
          <cell r="D20">
            <v>2680210</v>
          </cell>
          <cell r="G20">
            <v>9301978.98</v>
          </cell>
          <cell r="H20">
            <v>2676406.1800000006</v>
          </cell>
          <cell r="I20">
            <v>99.85807753870036</v>
          </cell>
          <cell r="J20">
            <v>-3803.8199999993667</v>
          </cell>
          <cell r="K20">
            <v>127.51263278540613</v>
          </cell>
          <cell r="L20">
            <v>2007031.9800000004</v>
          </cell>
        </row>
        <row r="21">
          <cell r="B21">
            <v>31549680</v>
          </cell>
          <cell r="C21">
            <v>6458695</v>
          </cell>
          <cell r="D21">
            <v>2196935</v>
          </cell>
          <cell r="G21">
            <v>7723855.82</v>
          </cell>
          <cell r="H21">
            <v>2011926.2300000004</v>
          </cell>
          <cell r="I21">
            <v>91.57877816139305</v>
          </cell>
          <cell r="J21">
            <v>-185008.76999999955</v>
          </cell>
          <cell r="K21">
            <v>119.58848993488623</v>
          </cell>
          <cell r="L21">
            <v>1265160.8200000003</v>
          </cell>
        </row>
        <row r="22">
          <cell r="B22">
            <v>41928488</v>
          </cell>
          <cell r="C22">
            <v>8788956</v>
          </cell>
          <cell r="D22">
            <v>2648843</v>
          </cell>
          <cell r="G22">
            <v>11181041.79</v>
          </cell>
          <cell r="H22">
            <v>2918898.3499999987</v>
          </cell>
          <cell r="I22">
            <v>110.19521919570161</v>
          </cell>
          <cell r="J22">
            <v>270055.3499999987</v>
          </cell>
          <cell r="K22">
            <v>127.21695034085958</v>
          </cell>
          <cell r="L22">
            <v>2392085.789999999</v>
          </cell>
        </row>
        <row r="23">
          <cell r="B23">
            <v>22320700</v>
          </cell>
          <cell r="C23">
            <v>4161616</v>
          </cell>
          <cell r="D23">
            <v>1439496</v>
          </cell>
          <cell r="G23">
            <v>4852784.17</v>
          </cell>
          <cell r="H23">
            <v>1281239.98</v>
          </cell>
          <cell r="I23">
            <v>89.00615076387847</v>
          </cell>
          <cell r="J23">
            <v>-158256.02000000002</v>
          </cell>
          <cell r="K23">
            <v>116.60816783672496</v>
          </cell>
          <cell r="L23">
            <v>691168.1699999999</v>
          </cell>
        </row>
        <row r="24">
          <cell r="B24">
            <v>25837284</v>
          </cell>
          <cell r="C24">
            <v>4315524</v>
          </cell>
          <cell r="D24">
            <v>1361924</v>
          </cell>
          <cell r="G24">
            <v>4618786.89</v>
          </cell>
          <cell r="H24">
            <v>1584221.2899999996</v>
          </cell>
          <cell r="I24">
            <v>116.3222977199902</v>
          </cell>
          <cell r="J24">
            <v>222297.28999999957</v>
          </cell>
          <cell r="K24">
            <v>107.0272553228762</v>
          </cell>
          <cell r="L24">
            <v>303262.88999999966</v>
          </cell>
        </row>
        <row r="25">
          <cell r="B25">
            <v>33043630</v>
          </cell>
          <cell r="C25">
            <v>5388175</v>
          </cell>
          <cell r="D25">
            <v>2095375</v>
          </cell>
          <cell r="G25">
            <v>7297464.62</v>
          </cell>
          <cell r="H25">
            <v>2096886.67</v>
          </cell>
          <cell r="I25">
            <v>100.07214317246316</v>
          </cell>
          <cell r="J25">
            <v>1511.6699999999255</v>
          </cell>
          <cell r="K25">
            <v>135.4348108589643</v>
          </cell>
          <cell r="L25">
            <v>1909289.62</v>
          </cell>
        </row>
        <row r="26">
          <cell r="B26">
            <v>22284310</v>
          </cell>
          <cell r="C26">
            <v>3844334</v>
          </cell>
          <cell r="D26">
            <v>1378449</v>
          </cell>
          <cell r="G26">
            <v>4608006.74</v>
          </cell>
          <cell r="H26">
            <v>1542018.27</v>
          </cell>
          <cell r="I26">
            <v>111.86618220913505</v>
          </cell>
          <cell r="J26">
            <v>163569.27000000002</v>
          </cell>
          <cell r="K26">
            <v>119.86489051159448</v>
          </cell>
          <cell r="L26">
            <v>763672.7400000002</v>
          </cell>
        </row>
        <row r="27">
          <cell r="B27">
            <v>17697150</v>
          </cell>
          <cell r="C27">
            <v>3056082</v>
          </cell>
          <cell r="D27">
            <v>1080818</v>
          </cell>
          <cell r="G27">
            <v>3640071.56</v>
          </cell>
          <cell r="H27">
            <v>1050210.1099999999</v>
          </cell>
          <cell r="I27">
            <v>97.16808102751804</v>
          </cell>
          <cell r="J27">
            <v>-30607.89000000013</v>
          </cell>
          <cell r="K27">
            <v>119.1090932769474</v>
          </cell>
          <cell r="L27">
            <v>583989.56</v>
          </cell>
        </row>
        <row r="28">
          <cell r="B28">
            <v>31695399</v>
          </cell>
          <cell r="C28">
            <v>6558790</v>
          </cell>
          <cell r="D28">
            <v>2242921</v>
          </cell>
          <cell r="G28">
            <v>7634054.09</v>
          </cell>
          <cell r="H28">
            <v>2054704.42</v>
          </cell>
          <cell r="I28">
            <v>91.60841688137923</v>
          </cell>
          <cell r="J28">
            <v>-188216.58000000007</v>
          </cell>
          <cell r="K28">
            <v>116.39424482259686</v>
          </cell>
          <cell r="L28">
            <v>1075264.0899999999</v>
          </cell>
        </row>
        <row r="29">
          <cell r="B29">
            <v>58735651</v>
          </cell>
          <cell r="C29">
            <v>11341225</v>
          </cell>
          <cell r="D29">
            <v>4211648</v>
          </cell>
          <cell r="G29">
            <v>13430463.15</v>
          </cell>
          <cell r="H29">
            <v>3563495.450000001</v>
          </cell>
          <cell r="I29">
            <v>84.61047670650541</v>
          </cell>
          <cell r="J29">
            <v>-648152.5499999989</v>
          </cell>
          <cell r="K29">
            <v>118.42162685247845</v>
          </cell>
          <cell r="L29">
            <v>2089238.1500000004</v>
          </cell>
        </row>
        <row r="30">
          <cell r="B30">
            <v>26394087</v>
          </cell>
          <cell r="C30">
            <v>4311901</v>
          </cell>
          <cell r="D30">
            <v>1608128</v>
          </cell>
          <cell r="G30">
            <v>4986981.8</v>
          </cell>
          <cell r="H30">
            <v>1626574.4</v>
          </cell>
          <cell r="I30">
            <v>101.1470728698213</v>
          </cell>
          <cell r="J30">
            <v>18446.399999999907</v>
          </cell>
          <cell r="K30">
            <v>115.65622216280012</v>
          </cell>
          <cell r="L30">
            <v>675080.7999999998</v>
          </cell>
        </row>
        <row r="31">
          <cell r="B31">
            <v>28801924</v>
          </cell>
          <cell r="C31">
            <v>5854233</v>
          </cell>
          <cell r="D31">
            <v>2133846</v>
          </cell>
          <cell r="G31">
            <v>5369652.52</v>
          </cell>
          <cell r="H31">
            <v>1530480.5199999996</v>
          </cell>
          <cell r="I31">
            <v>71.72403819207194</v>
          </cell>
          <cell r="J31">
            <v>-603365.4800000004</v>
          </cell>
          <cell r="K31">
            <v>91.72256246035987</v>
          </cell>
          <cell r="L31">
            <v>-484580.48000000045</v>
          </cell>
        </row>
        <row r="32">
          <cell r="B32">
            <v>12498571</v>
          </cell>
          <cell r="C32">
            <v>1901666</v>
          </cell>
          <cell r="D32">
            <v>738640</v>
          </cell>
          <cell r="G32">
            <v>2179694.13</v>
          </cell>
          <cell r="H32">
            <v>696332.3999999999</v>
          </cell>
          <cell r="I32">
            <v>94.27223004440593</v>
          </cell>
          <cell r="J32">
            <v>-42307.60000000009</v>
          </cell>
          <cell r="K32">
            <v>114.62023983181062</v>
          </cell>
          <cell r="L32">
            <v>278028.1299999999</v>
          </cell>
        </row>
        <row r="33">
          <cell r="B33">
            <v>24220261</v>
          </cell>
          <cell r="C33">
            <v>3927606</v>
          </cell>
          <cell r="D33">
            <v>1496149</v>
          </cell>
          <cell r="G33">
            <v>4416806.53</v>
          </cell>
          <cell r="H33">
            <v>1396114.5700000003</v>
          </cell>
          <cell r="I33">
            <v>93.31387248195202</v>
          </cell>
          <cell r="J33">
            <v>-100034.4299999997</v>
          </cell>
          <cell r="K33">
            <v>112.45543799454427</v>
          </cell>
          <cell r="L33">
            <v>489200.53000000026</v>
          </cell>
        </row>
        <row r="34">
          <cell r="B34">
            <v>19306060</v>
          </cell>
          <cell r="C34">
            <v>3381035</v>
          </cell>
          <cell r="D34">
            <v>1201320</v>
          </cell>
          <cell r="G34">
            <v>3459208.46</v>
          </cell>
          <cell r="H34">
            <v>845132.2799999998</v>
          </cell>
          <cell r="I34">
            <v>70.35030466486862</v>
          </cell>
          <cell r="J34">
            <v>-356187.7200000002</v>
          </cell>
          <cell r="K34">
            <v>102.31211626025758</v>
          </cell>
          <cell r="L34">
            <v>78173.45999999996</v>
          </cell>
        </row>
        <row r="35">
          <cell r="B35">
            <v>45725508</v>
          </cell>
          <cell r="C35">
            <v>7788424</v>
          </cell>
          <cell r="D35">
            <v>2966019</v>
          </cell>
          <cell r="G35">
            <v>8593656.67</v>
          </cell>
          <cell r="H35">
            <v>2037073.5199999996</v>
          </cell>
          <cell r="I35">
            <v>68.68039348365602</v>
          </cell>
          <cell r="J35">
            <v>-928945.4800000004</v>
          </cell>
          <cell r="K35">
            <v>110.33883966769142</v>
          </cell>
          <cell r="L35">
            <v>805232.6699999999</v>
          </cell>
        </row>
        <row r="36">
          <cell r="B36">
            <v>3890509571</v>
          </cell>
          <cell r="C36">
            <v>866090064</v>
          </cell>
          <cell r="D36">
            <v>297968182</v>
          </cell>
          <cell r="G36">
            <v>917150556.6599997</v>
          </cell>
          <cell r="H36">
            <v>285026983.32999986</v>
          </cell>
          <cell r="I36">
            <v>95.65685215678494</v>
          </cell>
          <cell r="J36">
            <v>-12941198.669999983</v>
          </cell>
          <cell r="K36">
            <v>105.8955176583113</v>
          </cell>
          <cell r="L36">
            <v>51060492.66000004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5" sqref="A45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24.03.2015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24.03.2015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20" t="s">
        <v>10</v>
      </c>
      <c r="F8" s="21" t="str">
        <f>'[5]вспомогат'!H8</f>
        <v>за березень</v>
      </c>
      <c r="G8" s="22" t="str">
        <f>'[5]вспомогат'!I8</f>
        <v>за березень</v>
      </c>
      <c r="H8" s="23"/>
      <c r="I8" s="22" t="str">
        <f>'[5]вспомогат'!K8</f>
        <v>за 3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819488400</v>
      </c>
      <c r="C10" s="33">
        <f>'[5]вспомогат'!C10</f>
        <v>195189740</v>
      </c>
      <c r="D10" s="33">
        <f>'[5]вспомогат'!D10</f>
        <v>72212140</v>
      </c>
      <c r="E10" s="33">
        <f>'[5]вспомогат'!G10</f>
        <v>241701920.38</v>
      </c>
      <c r="F10" s="33">
        <f>'[5]вспомогат'!H10</f>
        <v>102047112.59</v>
      </c>
      <c r="G10" s="34">
        <f>'[5]вспомогат'!I10</f>
        <v>141.31572972356173</v>
      </c>
      <c r="H10" s="35">
        <f>'[5]вспомогат'!J10</f>
        <v>29834972.590000004</v>
      </c>
      <c r="I10" s="36">
        <f>'[5]вспомогат'!K10</f>
        <v>123.82921375887892</v>
      </c>
      <c r="J10" s="37">
        <f>'[5]вспомогат'!L10</f>
        <v>46512180.379999995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1799062500</v>
      </c>
      <c r="C12" s="33">
        <f>'[5]вспомогат'!C11</f>
        <v>405670000</v>
      </c>
      <c r="D12" s="38">
        <f>'[5]вспомогат'!D11</f>
        <v>136925000</v>
      </c>
      <c r="E12" s="33">
        <f>'[5]вспомогат'!G11</f>
        <v>401856655.66</v>
      </c>
      <c r="F12" s="38">
        <f>'[5]вспомогат'!H11</f>
        <v>101956671.80000001</v>
      </c>
      <c r="G12" s="39">
        <f>'[5]вспомогат'!I11</f>
        <v>74.46169202117949</v>
      </c>
      <c r="H12" s="35">
        <f>'[5]вспомогат'!J11</f>
        <v>-34968328.19999999</v>
      </c>
      <c r="I12" s="36">
        <f>'[5]вспомогат'!K11</f>
        <v>99.05998857692214</v>
      </c>
      <c r="J12" s="37">
        <f>'[5]вспомогат'!L11</f>
        <v>-3813344.339999974</v>
      </c>
    </row>
    <row r="13" spans="1:10" ht="12.75">
      <c r="A13" s="32" t="s">
        <v>15</v>
      </c>
      <c r="B13" s="33">
        <f>'[5]вспомогат'!B12</f>
        <v>146711940</v>
      </c>
      <c r="C13" s="33">
        <f>'[5]вспомогат'!C12</f>
        <v>30832595</v>
      </c>
      <c r="D13" s="38">
        <f>'[5]вспомогат'!D12</f>
        <v>10190821</v>
      </c>
      <c r="E13" s="33">
        <f>'[5]вспомогат'!G12</f>
        <v>35047131.88</v>
      </c>
      <c r="F13" s="38">
        <f>'[5]вспомогат'!H12</f>
        <v>9565751.160000004</v>
      </c>
      <c r="G13" s="39">
        <f>'[5]вспомогат'!I12</f>
        <v>93.866344625227</v>
      </c>
      <c r="H13" s="35">
        <f>'[5]вспомогат'!J12</f>
        <v>-625069.8399999961</v>
      </c>
      <c r="I13" s="36">
        <f>'[5]вспомогат'!K12</f>
        <v>113.66909557888334</v>
      </c>
      <c r="J13" s="37">
        <f>'[5]вспомогат'!L12</f>
        <v>4214536.880000003</v>
      </c>
    </row>
    <row r="14" spans="1:10" ht="12.75">
      <c r="A14" s="40" t="s">
        <v>16</v>
      </c>
      <c r="B14" s="33">
        <f>'[5]вспомогат'!B13</f>
        <v>268906656</v>
      </c>
      <c r="C14" s="33">
        <f>'[5]вспомогат'!C13</f>
        <v>68744505</v>
      </c>
      <c r="D14" s="38">
        <f>'[5]вспомогат'!D13</f>
        <v>19697785</v>
      </c>
      <c r="E14" s="33">
        <f>'[5]вспомогат'!G13</f>
        <v>57655436.3</v>
      </c>
      <c r="F14" s="38">
        <f>'[5]вспомогат'!H13</f>
        <v>20162591.47</v>
      </c>
      <c r="G14" s="39">
        <f>'[5]вспомогат'!I13</f>
        <v>102.35968902087214</v>
      </c>
      <c r="H14" s="35">
        <f>'[5]вспомогат'!J13</f>
        <v>464806.4699999988</v>
      </c>
      <c r="I14" s="36">
        <f>'[5]вспомогат'!K13</f>
        <v>83.86915623292364</v>
      </c>
      <c r="J14" s="37">
        <f>'[5]вспомогат'!L13</f>
        <v>-11089068.700000003</v>
      </c>
    </row>
    <row r="15" spans="1:10" ht="12.75">
      <c r="A15" s="32" t="s">
        <v>17</v>
      </c>
      <c r="B15" s="33">
        <f>'[5]вспомогат'!B14</f>
        <v>198030600</v>
      </c>
      <c r="C15" s="33">
        <f>'[5]вспомогат'!C14</f>
        <v>42123100</v>
      </c>
      <c r="D15" s="38">
        <f>'[5]вспомогат'!D14</f>
        <v>15160300</v>
      </c>
      <c r="E15" s="33">
        <f>'[5]вспомогат'!G14</f>
        <v>38805784.67</v>
      </c>
      <c r="F15" s="38">
        <f>'[5]вспомогат'!H14</f>
        <v>10675782.940000001</v>
      </c>
      <c r="G15" s="39">
        <f>'[5]вспомогат'!I14</f>
        <v>70.4193382716701</v>
      </c>
      <c r="H15" s="35">
        <f>'[5]вспомогат'!J14</f>
        <v>-4484517.059999999</v>
      </c>
      <c r="I15" s="36">
        <f>'[5]вспомогат'!K14</f>
        <v>92.12471226001885</v>
      </c>
      <c r="J15" s="37">
        <f>'[5]вспомогат'!L14</f>
        <v>-3317315.329999998</v>
      </c>
    </row>
    <row r="16" spans="1:10" ht="12.75">
      <c r="A16" s="32" t="s">
        <v>18</v>
      </c>
      <c r="B16" s="33">
        <f>'[5]вспомогат'!B15</f>
        <v>30000000</v>
      </c>
      <c r="C16" s="33">
        <f>'[5]вспомогат'!C15</f>
        <v>6663860</v>
      </c>
      <c r="D16" s="38">
        <f>'[5]вспомогат'!D15</f>
        <v>2510010</v>
      </c>
      <c r="E16" s="33">
        <f>'[5]вспомогат'!G15</f>
        <v>5797038.64</v>
      </c>
      <c r="F16" s="38">
        <f>'[5]вспомогат'!H15</f>
        <v>1599271.8399999999</v>
      </c>
      <c r="G16" s="39">
        <f>'[5]вспомогат'!I15</f>
        <v>63.71575571412066</v>
      </c>
      <c r="H16" s="35">
        <f>'[5]вспомогат'!J15</f>
        <v>-910738.1600000001</v>
      </c>
      <c r="I16" s="36">
        <f>'[5]вспомогат'!K15</f>
        <v>86.9922033175967</v>
      </c>
      <c r="J16" s="37">
        <f>'[5]вспомогат'!L15</f>
        <v>-866821.3600000003</v>
      </c>
    </row>
    <row r="17" spans="1:10" ht="20.25" customHeight="1">
      <c r="A17" s="41" t="s">
        <v>19</v>
      </c>
      <c r="B17" s="42">
        <f>SUM(B12:B16)</f>
        <v>2442711696</v>
      </c>
      <c r="C17" s="42">
        <f>SUM(C12:C16)</f>
        <v>554034060</v>
      </c>
      <c r="D17" s="42">
        <f>SUM(D12:D16)</f>
        <v>184483916</v>
      </c>
      <c r="E17" s="42">
        <f>SUM(E12:E16)</f>
        <v>539162047.1500001</v>
      </c>
      <c r="F17" s="42">
        <f>SUM(F12:F16)</f>
        <v>143960069.21</v>
      </c>
      <c r="G17" s="43">
        <f>F17/D17*100</f>
        <v>78.03394048183583</v>
      </c>
      <c r="H17" s="42">
        <f>SUM(H12:H16)</f>
        <v>-40523846.78999998</v>
      </c>
      <c r="I17" s="44">
        <f>E17/C17*100</f>
        <v>97.3156861782108</v>
      </c>
      <c r="J17" s="42">
        <f>SUM(J12:J16)</f>
        <v>-14872012.849999972</v>
      </c>
    </row>
    <row r="18" spans="1:10" ht="20.25" customHeight="1">
      <c r="A18" s="32" t="s">
        <v>20</v>
      </c>
      <c r="B18" s="45">
        <f>'[5]вспомогат'!B16</f>
        <v>29488489</v>
      </c>
      <c r="C18" s="45">
        <f>'[5]вспомогат'!C16</f>
        <v>4938032</v>
      </c>
      <c r="D18" s="46">
        <f>'[5]вспомогат'!D16</f>
        <v>1567833</v>
      </c>
      <c r="E18" s="45">
        <f>'[5]вспомогат'!G16</f>
        <v>5207222.35</v>
      </c>
      <c r="F18" s="46">
        <f>'[5]вспомогат'!H16</f>
        <v>1445562.3999999994</v>
      </c>
      <c r="G18" s="47">
        <f>'[5]вспомогат'!I16</f>
        <v>92.20129950064832</v>
      </c>
      <c r="H18" s="48">
        <f>'[5]вспомогат'!J16</f>
        <v>-122270.60000000056</v>
      </c>
      <c r="I18" s="49">
        <f>'[5]вспомогат'!K16</f>
        <v>105.45136908792814</v>
      </c>
      <c r="J18" s="50">
        <f>'[5]вспомогат'!L16</f>
        <v>269190.3499999996</v>
      </c>
    </row>
    <row r="19" spans="1:10" ht="12.75">
      <c r="A19" s="32" t="s">
        <v>21</v>
      </c>
      <c r="B19" s="33">
        <f>'[5]вспомогат'!B17</f>
        <v>87319880</v>
      </c>
      <c r="C19" s="33">
        <f>'[5]вспомогат'!C17</f>
        <v>19063320</v>
      </c>
      <c r="D19" s="38">
        <f>'[5]вспомогат'!D17</f>
        <v>6599270</v>
      </c>
      <c r="E19" s="33">
        <f>'[5]вспомогат'!G17</f>
        <v>22511385.78</v>
      </c>
      <c r="F19" s="38">
        <f>'[5]вспомогат'!H17</f>
        <v>7134060.670000002</v>
      </c>
      <c r="G19" s="39">
        <f>'[5]вспомогат'!I17</f>
        <v>108.10378526715836</v>
      </c>
      <c r="H19" s="35">
        <f>'[5]вспомогат'!J17</f>
        <v>534790.6700000018</v>
      </c>
      <c r="I19" s="36">
        <f>'[5]вспомогат'!K17</f>
        <v>118.08743587161104</v>
      </c>
      <c r="J19" s="37">
        <f>'[5]вспомогат'!L17</f>
        <v>3448065.780000001</v>
      </c>
    </row>
    <row r="20" spans="1:10" ht="12.75">
      <c r="A20" s="32" t="s">
        <v>22</v>
      </c>
      <c r="B20" s="33">
        <f>'[5]вспомогат'!B18</f>
        <v>8742979</v>
      </c>
      <c r="C20" s="33">
        <f>'[5]вспомогат'!C18</f>
        <v>1614887</v>
      </c>
      <c r="D20" s="38">
        <f>'[5]вспомогат'!D18</f>
        <v>577613</v>
      </c>
      <c r="E20" s="33">
        <f>'[5]вспомогат'!G18</f>
        <v>1841877.76</v>
      </c>
      <c r="F20" s="38">
        <f>'[5]вспомогат'!H18</f>
        <v>470796.54000000004</v>
      </c>
      <c r="G20" s="39">
        <f>'[5]вспомогат'!I18</f>
        <v>81.507261782543</v>
      </c>
      <c r="H20" s="35">
        <f>'[5]вспомогат'!J18</f>
        <v>-106816.45999999996</v>
      </c>
      <c r="I20" s="36">
        <f>'[5]вспомогат'!K18</f>
        <v>114.05613891250594</v>
      </c>
      <c r="J20" s="37">
        <f>'[5]вспомогат'!L18</f>
        <v>226990.76</v>
      </c>
    </row>
    <row r="21" spans="1:10" ht="12.75">
      <c r="A21" s="32" t="s">
        <v>23</v>
      </c>
      <c r="B21" s="33">
        <f>'[5]вспомогат'!B19</f>
        <v>20371956</v>
      </c>
      <c r="C21" s="33">
        <f>'[5]вспомогат'!C19</f>
        <v>2876816</v>
      </c>
      <c r="D21" s="38">
        <f>'[5]вспомогат'!D19</f>
        <v>1046689</v>
      </c>
      <c r="E21" s="33">
        <f>'[5]вспомогат'!G19</f>
        <v>3431595.32</v>
      </c>
      <c r="F21" s="38">
        <f>'[5]вспомогат'!H19</f>
        <v>1057667.2799999998</v>
      </c>
      <c r="G21" s="39">
        <f>'[5]вспомогат'!I19</f>
        <v>101.04885787468865</v>
      </c>
      <c r="H21" s="35">
        <f>'[5]вспомогат'!J19</f>
        <v>10978.279999999795</v>
      </c>
      <c r="I21" s="36">
        <f>'[5]вспомогат'!K19</f>
        <v>119.28449090939426</v>
      </c>
      <c r="J21" s="37">
        <f>'[5]вспомогат'!L19</f>
        <v>554779.3199999998</v>
      </c>
    </row>
    <row r="22" spans="1:10" ht="12.75">
      <c r="A22" s="32" t="s">
        <v>24</v>
      </c>
      <c r="B22" s="33">
        <f>'[5]вспомогат'!B20</f>
        <v>40347468</v>
      </c>
      <c r="C22" s="33">
        <f>'[5]вспомогат'!C20</f>
        <v>7294947</v>
      </c>
      <c r="D22" s="38">
        <f>'[5]вспомогат'!D20</f>
        <v>2680210</v>
      </c>
      <c r="E22" s="33">
        <f>'[5]вспомогат'!G20</f>
        <v>9301978.98</v>
      </c>
      <c r="F22" s="38">
        <f>'[5]вспомогат'!H20</f>
        <v>2676406.1800000006</v>
      </c>
      <c r="G22" s="39">
        <f>'[5]вспомогат'!I20</f>
        <v>99.85807753870036</v>
      </c>
      <c r="H22" s="35">
        <f>'[5]вспомогат'!J20</f>
        <v>-3803.8199999993667</v>
      </c>
      <c r="I22" s="36">
        <f>'[5]вспомогат'!K20</f>
        <v>127.51263278540613</v>
      </c>
      <c r="J22" s="37">
        <f>'[5]вспомогат'!L20</f>
        <v>2007031.9800000004</v>
      </c>
    </row>
    <row r="23" spans="1:10" ht="12.75">
      <c r="A23" s="32" t="s">
        <v>25</v>
      </c>
      <c r="B23" s="33">
        <f>'[5]вспомогат'!B21</f>
        <v>31549680</v>
      </c>
      <c r="C23" s="33">
        <f>'[5]вспомогат'!C21</f>
        <v>6458695</v>
      </c>
      <c r="D23" s="38">
        <f>'[5]вспомогат'!D21</f>
        <v>2196935</v>
      </c>
      <c r="E23" s="33">
        <f>'[5]вспомогат'!G21</f>
        <v>7723855.82</v>
      </c>
      <c r="F23" s="38">
        <f>'[5]вспомогат'!H21</f>
        <v>2011926.2300000004</v>
      </c>
      <c r="G23" s="39">
        <f>'[5]вспомогат'!I21</f>
        <v>91.57877816139305</v>
      </c>
      <c r="H23" s="35">
        <f>'[5]вспомогат'!J21</f>
        <v>-185008.76999999955</v>
      </c>
      <c r="I23" s="36">
        <f>'[5]вспомогат'!K21</f>
        <v>119.58848993488623</v>
      </c>
      <c r="J23" s="37">
        <f>'[5]вспомогат'!L21</f>
        <v>1265160.8200000003</v>
      </c>
    </row>
    <row r="24" spans="1:10" ht="12.75">
      <c r="A24" s="32" t="s">
        <v>26</v>
      </c>
      <c r="B24" s="33">
        <f>'[5]вспомогат'!B22</f>
        <v>41928488</v>
      </c>
      <c r="C24" s="33">
        <f>'[5]вспомогат'!C22</f>
        <v>8788956</v>
      </c>
      <c r="D24" s="38">
        <f>'[5]вспомогат'!D22</f>
        <v>2648843</v>
      </c>
      <c r="E24" s="33">
        <f>'[5]вспомогат'!G22</f>
        <v>11181041.79</v>
      </c>
      <c r="F24" s="38">
        <f>'[5]вспомогат'!H22</f>
        <v>2918898.3499999987</v>
      </c>
      <c r="G24" s="39">
        <f>'[5]вспомогат'!I22</f>
        <v>110.19521919570161</v>
      </c>
      <c r="H24" s="35">
        <f>'[5]вспомогат'!J22</f>
        <v>270055.3499999987</v>
      </c>
      <c r="I24" s="36">
        <f>'[5]вспомогат'!K22</f>
        <v>127.21695034085958</v>
      </c>
      <c r="J24" s="37">
        <f>'[5]вспомогат'!L22</f>
        <v>2392085.789999999</v>
      </c>
    </row>
    <row r="25" spans="1:10" ht="12.75">
      <c r="A25" s="32" t="s">
        <v>27</v>
      </c>
      <c r="B25" s="33">
        <f>'[5]вспомогат'!B23</f>
        <v>22320700</v>
      </c>
      <c r="C25" s="33">
        <f>'[5]вспомогат'!C23</f>
        <v>4161616</v>
      </c>
      <c r="D25" s="38">
        <f>'[5]вспомогат'!D23</f>
        <v>1439496</v>
      </c>
      <c r="E25" s="33">
        <f>'[5]вспомогат'!G23</f>
        <v>4852784.17</v>
      </c>
      <c r="F25" s="38">
        <f>'[5]вспомогат'!H23</f>
        <v>1281239.98</v>
      </c>
      <c r="G25" s="39">
        <f>'[5]вспомогат'!I23</f>
        <v>89.00615076387847</v>
      </c>
      <c r="H25" s="35">
        <f>'[5]вспомогат'!J23</f>
        <v>-158256.02000000002</v>
      </c>
      <c r="I25" s="36">
        <f>'[5]вспомогат'!K23</f>
        <v>116.60816783672496</v>
      </c>
      <c r="J25" s="37">
        <f>'[5]вспомогат'!L23</f>
        <v>691168.1699999999</v>
      </c>
    </row>
    <row r="26" spans="1:10" ht="12.75">
      <c r="A26" s="32" t="s">
        <v>28</v>
      </c>
      <c r="B26" s="33">
        <f>'[5]вспомогат'!B24</f>
        <v>25837284</v>
      </c>
      <c r="C26" s="33">
        <f>'[5]вспомогат'!C24</f>
        <v>4315524</v>
      </c>
      <c r="D26" s="38">
        <f>'[5]вспомогат'!D24</f>
        <v>1361924</v>
      </c>
      <c r="E26" s="33">
        <f>'[5]вспомогат'!G24</f>
        <v>4618786.89</v>
      </c>
      <c r="F26" s="38">
        <f>'[5]вспомогат'!H24</f>
        <v>1584221.2899999996</v>
      </c>
      <c r="G26" s="39">
        <f>'[5]вспомогат'!I24</f>
        <v>116.3222977199902</v>
      </c>
      <c r="H26" s="35">
        <f>'[5]вспомогат'!J24</f>
        <v>222297.28999999957</v>
      </c>
      <c r="I26" s="36">
        <f>'[5]вспомогат'!K24</f>
        <v>107.0272553228762</v>
      </c>
      <c r="J26" s="37">
        <f>'[5]вспомогат'!L24</f>
        <v>303262.88999999966</v>
      </c>
    </row>
    <row r="27" spans="1:10" ht="12.75">
      <c r="A27" s="32" t="s">
        <v>29</v>
      </c>
      <c r="B27" s="33">
        <f>'[5]вспомогат'!B25</f>
        <v>33043630</v>
      </c>
      <c r="C27" s="33">
        <f>'[5]вспомогат'!C25</f>
        <v>5388175</v>
      </c>
      <c r="D27" s="38">
        <f>'[5]вспомогат'!D25</f>
        <v>2095375</v>
      </c>
      <c r="E27" s="33">
        <f>'[5]вспомогат'!G25</f>
        <v>7297464.62</v>
      </c>
      <c r="F27" s="38">
        <f>'[5]вспомогат'!H25</f>
        <v>2096886.67</v>
      </c>
      <c r="G27" s="39">
        <f>'[5]вспомогат'!I25</f>
        <v>100.07214317246316</v>
      </c>
      <c r="H27" s="35">
        <f>'[5]вспомогат'!J25</f>
        <v>1511.6699999999255</v>
      </c>
      <c r="I27" s="36">
        <f>'[5]вспомогат'!K25</f>
        <v>135.4348108589643</v>
      </c>
      <c r="J27" s="37">
        <f>'[5]вспомогат'!L25</f>
        <v>1909289.62</v>
      </c>
    </row>
    <row r="28" spans="1:10" ht="12.75">
      <c r="A28" s="32" t="s">
        <v>30</v>
      </c>
      <c r="B28" s="33">
        <f>'[5]вспомогат'!B26</f>
        <v>22284310</v>
      </c>
      <c r="C28" s="33">
        <f>'[5]вспомогат'!C26</f>
        <v>3844334</v>
      </c>
      <c r="D28" s="38">
        <f>'[5]вспомогат'!D26</f>
        <v>1378449</v>
      </c>
      <c r="E28" s="33">
        <f>'[5]вспомогат'!G26</f>
        <v>4608006.74</v>
      </c>
      <c r="F28" s="38">
        <f>'[5]вспомогат'!H26</f>
        <v>1542018.27</v>
      </c>
      <c r="G28" s="39">
        <f>'[5]вспомогат'!I26</f>
        <v>111.86618220913505</v>
      </c>
      <c r="H28" s="35">
        <f>'[5]вспомогат'!J26</f>
        <v>163569.27000000002</v>
      </c>
      <c r="I28" s="36">
        <f>'[5]вспомогат'!K26</f>
        <v>119.86489051159448</v>
      </c>
      <c r="J28" s="37">
        <f>'[5]вспомогат'!L26</f>
        <v>763672.7400000002</v>
      </c>
    </row>
    <row r="29" spans="1:10" ht="12.75">
      <c r="A29" s="32" t="s">
        <v>31</v>
      </c>
      <c r="B29" s="33">
        <f>'[5]вспомогат'!B27</f>
        <v>17697150</v>
      </c>
      <c r="C29" s="33">
        <f>'[5]вспомогат'!C27</f>
        <v>3056082</v>
      </c>
      <c r="D29" s="38">
        <f>'[5]вспомогат'!D27</f>
        <v>1080818</v>
      </c>
      <c r="E29" s="33">
        <f>'[5]вспомогат'!G27</f>
        <v>3640071.56</v>
      </c>
      <c r="F29" s="38">
        <f>'[5]вспомогат'!H27</f>
        <v>1050210.1099999999</v>
      </c>
      <c r="G29" s="39">
        <f>'[5]вспомогат'!I27</f>
        <v>97.16808102751804</v>
      </c>
      <c r="H29" s="35">
        <f>'[5]вспомогат'!J27</f>
        <v>-30607.89000000013</v>
      </c>
      <c r="I29" s="36">
        <f>'[5]вспомогат'!K27</f>
        <v>119.1090932769474</v>
      </c>
      <c r="J29" s="37">
        <f>'[5]вспомогат'!L27</f>
        <v>583989.56</v>
      </c>
    </row>
    <row r="30" spans="1:10" ht="12.75">
      <c r="A30" s="32" t="s">
        <v>32</v>
      </c>
      <c r="B30" s="33">
        <f>'[5]вспомогат'!B28</f>
        <v>31695399</v>
      </c>
      <c r="C30" s="33">
        <f>'[5]вспомогат'!C28</f>
        <v>6558790</v>
      </c>
      <c r="D30" s="38">
        <f>'[5]вспомогат'!D28</f>
        <v>2242921</v>
      </c>
      <c r="E30" s="33">
        <f>'[5]вспомогат'!G28</f>
        <v>7634054.09</v>
      </c>
      <c r="F30" s="38">
        <f>'[5]вспомогат'!H28</f>
        <v>2054704.42</v>
      </c>
      <c r="G30" s="39">
        <f>'[5]вспомогат'!I28</f>
        <v>91.60841688137923</v>
      </c>
      <c r="H30" s="35">
        <f>'[5]вспомогат'!J28</f>
        <v>-188216.58000000007</v>
      </c>
      <c r="I30" s="36">
        <f>'[5]вспомогат'!K28</f>
        <v>116.39424482259686</v>
      </c>
      <c r="J30" s="37">
        <f>'[5]вспомогат'!L28</f>
        <v>1075264.0899999999</v>
      </c>
    </row>
    <row r="31" spans="1:10" ht="12.75">
      <c r="A31" s="32" t="s">
        <v>33</v>
      </c>
      <c r="B31" s="33">
        <f>'[5]вспомогат'!B29</f>
        <v>58735651</v>
      </c>
      <c r="C31" s="33">
        <f>'[5]вспомогат'!C29</f>
        <v>11341225</v>
      </c>
      <c r="D31" s="38">
        <f>'[5]вспомогат'!D29</f>
        <v>4211648</v>
      </c>
      <c r="E31" s="33">
        <f>'[5]вспомогат'!G29</f>
        <v>13430463.15</v>
      </c>
      <c r="F31" s="38">
        <f>'[5]вспомогат'!H29</f>
        <v>3563495.450000001</v>
      </c>
      <c r="G31" s="39">
        <f>'[5]вспомогат'!I29</f>
        <v>84.61047670650541</v>
      </c>
      <c r="H31" s="35">
        <f>'[5]вспомогат'!J29</f>
        <v>-648152.5499999989</v>
      </c>
      <c r="I31" s="36">
        <f>'[5]вспомогат'!K29</f>
        <v>118.42162685247845</v>
      </c>
      <c r="J31" s="37">
        <f>'[5]вспомогат'!L29</f>
        <v>2089238.1500000004</v>
      </c>
    </row>
    <row r="32" spans="1:10" ht="12.75">
      <c r="A32" s="32" t="s">
        <v>34</v>
      </c>
      <c r="B32" s="33">
        <f>'[5]вспомогат'!B30</f>
        <v>26394087</v>
      </c>
      <c r="C32" s="33">
        <f>'[5]вспомогат'!C30</f>
        <v>4311901</v>
      </c>
      <c r="D32" s="38">
        <f>'[5]вспомогат'!D30</f>
        <v>1608128</v>
      </c>
      <c r="E32" s="33">
        <f>'[5]вспомогат'!G30</f>
        <v>4986981.8</v>
      </c>
      <c r="F32" s="38">
        <f>'[5]вспомогат'!H30</f>
        <v>1626574.4</v>
      </c>
      <c r="G32" s="39">
        <f>'[5]вспомогат'!I30</f>
        <v>101.1470728698213</v>
      </c>
      <c r="H32" s="35">
        <f>'[5]вспомогат'!J30</f>
        <v>18446.399999999907</v>
      </c>
      <c r="I32" s="36">
        <f>'[5]вспомогат'!K30</f>
        <v>115.65622216280012</v>
      </c>
      <c r="J32" s="37">
        <f>'[5]вспомогат'!L30</f>
        <v>675080.7999999998</v>
      </c>
    </row>
    <row r="33" spans="1:10" ht="12.75">
      <c r="A33" s="32" t="s">
        <v>35</v>
      </c>
      <c r="B33" s="33">
        <f>'[5]вспомогат'!B31</f>
        <v>28801924</v>
      </c>
      <c r="C33" s="33">
        <f>'[5]вспомогат'!C31</f>
        <v>5854233</v>
      </c>
      <c r="D33" s="38">
        <f>'[5]вспомогат'!D31</f>
        <v>2133846</v>
      </c>
      <c r="E33" s="33">
        <f>'[5]вспомогат'!G31</f>
        <v>5369652.52</v>
      </c>
      <c r="F33" s="38">
        <f>'[5]вспомогат'!H31</f>
        <v>1530480.5199999996</v>
      </c>
      <c r="G33" s="39">
        <f>'[5]вспомогат'!I31</f>
        <v>71.72403819207194</v>
      </c>
      <c r="H33" s="35">
        <f>'[5]вспомогат'!J31</f>
        <v>-603365.4800000004</v>
      </c>
      <c r="I33" s="36">
        <f>'[5]вспомогат'!K31</f>
        <v>91.72256246035987</v>
      </c>
      <c r="J33" s="37">
        <f>'[5]вспомогат'!L31</f>
        <v>-484580.48000000045</v>
      </c>
    </row>
    <row r="34" spans="1:10" ht="12.75">
      <c r="A34" s="32" t="s">
        <v>36</v>
      </c>
      <c r="B34" s="33">
        <f>'[5]вспомогат'!B32</f>
        <v>12498571</v>
      </c>
      <c r="C34" s="33">
        <f>'[5]вспомогат'!C32</f>
        <v>1901666</v>
      </c>
      <c r="D34" s="38">
        <f>'[5]вспомогат'!D32</f>
        <v>738640</v>
      </c>
      <c r="E34" s="33">
        <f>'[5]вспомогат'!G32</f>
        <v>2179694.13</v>
      </c>
      <c r="F34" s="38">
        <f>'[5]вспомогат'!H32</f>
        <v>696332.3999999999</v>
      </c>
      <c r="G34" s="39">
        <f>'[5]вспомогат'!I32</f>
        <v>94.27223004440593</v>
      </c>
      <c r="H34" s="35">
        <f>'[5]вспомогат'!J32</f>
        <v>-42307.60000000009</v>
      </c>
      <c r="I34" s="36">
        <f>'[5]вспомогат'!K32</f>
        <v>114.62023983181062</v>
      </c>
      <c r="J34" s="37">
        <f>'[5]вспомогат'!L32</f>
        <v>278028.1299999999</v>
      </c>
    </row>
    <row r="35" spans="1:10" ht="12.75">
      <c r="A35" s="32" t="s">
        <v>37</v>
      </c>
      <c r="B35" s="33">
        <f>'[5]вспомогат'!B33</f>
        <v>24220261</v>
      </c>
      <c r="C35" s="33">
        <f>'[5]вспомогат'!C33</f>
        <v>3927606</v>
      </c>
      <c r="D35" s="38">
        <f>'[5]вспомогат'!D33</f>
        <v>1496149</v>
      </c>
      <c r="E35" s="33">
        <f>'[5]вспомогат'!G33</f>
        <v>4416806.53</v>
      </c>
      <c r="F35" s="38">
        <f>'[5]вспомогат'!H33</f>
        <v>1396114.5700000003</v>
      </c>
      <c r="G35" s="39">
        <f>'[5]вспомогат'!I33</f>
        <v>93.31387248195202</v>
      </c>
      <c r="H35" s="35">
        <f>'[5]вспомогат'!J33</f>
        <v>-100034.4299999997</v>
      </c>
      <c r="I35" s="36">
        <f>'[5]вспомогат'!K33</f>
        <v>112.45543799454427</v>
      </c>
      <c r="J35" s="37">
        <f>'[5]вспомогат'!L33</f>
        <v>489200.53000000026</v>
      </c>
    </row>
    <row r="36" spans="1:10" ht="12.75">
      <c r="A36" s="32" t="s">
        <v>38</v>
      </c>
      <c r="B36" s="33">
        <f>'[5]вспомогат'!B34</f>
        <v>19306060</v>
      </c>
      <c r="C36" s="33">
        <f>'[5]вспомогат'!C34</f>
        <v>3381035</v>
      </c>
      <c r="D36" s="38">
        <f>'[5]вспомогат'!D34</f>
        <v>1201320</v>
      </c>
      <c r="E36" s="33">
        <f>'[5]вспомогат'!G34</f>
        <v>3459208.46</v>
      </c>
      <c r="F36" s="38">
        <f>'[5]вспомогат'!H34</f>
        <v>845132.2799999998</v>
      </c>
      <c r="G36" s="39">
        <f>'[5]вспомогат'!I34</f>
        <v>70.35030466486862</v>
      </c>
      <c r="H36" s="35">
        <f>'[5]вспомогат'!J34</f>
        <v>-356187.7200000002</v>
      </c>
      <c r="I36" s="36">
        <f>'[5]вспомогат'!K34</f>
        <v>102.31211626025758</v>
      </c>
      <c r="J36" s="37">
        <f>'[5]вспомогат'!L34</f>
        <v>78173.45999999996</v>
      </c>
    </row>
    <row r="37" spans="1:10" ht="12.75">
      <c r="A37" s="32" t="s">
        <v>39</v>
      </c>
      <c r="B37" s="33">
        <f>'[5]вспомогат'!B35</f>
        <v>45725508</v>
      </c>
      <c r="C37" s="33">
        <f>'[5]вспомогат'!C35</f>
        <v>7788424</v>
      </c>
      <c r="D37" s="38">
        <f>'[5]вспомогат'!D35</f>
        <v>2966019</v>
      </c>
      <c r="E37" s="33">
        <f>'[5]вспомогат'!G35</f>
        <v>8593656.67</v>
      </c>
      <c r="F37" s="38">
        <f>'[5]вспомогат'!H35</f>
        <v>2037073.5199999996</v>
      </c>
      <c r="G37" s="39">
        <f>'[5]вспомогат'!I35</f>
        <v>68.68039348365602</v>
      </c>
      <c r="H37" s="35">
        <f>'[5]вспомогат'!J35</f>
        <v>-928945.4800000004</v>
      </c>
      <c r="I37" s="36">
        <f>'[5]вспомогат'!K35</f>
        <v>110.33883966769142</v>
      </c>
      <c r="J37" s="37">
        <f>'[5]вспомогат'!L35</f>
        <v>805232.6699999999</v>
      </c>
    </row>
    <row r="38" spans="1:10" ht="18.75" customHeight="1">
      <c r="A38" s="51" t="s">
        <v>40</v>
      </c>
      <c r="B38" s="42">
        <f>SUM(B18:B37)</f>
        <v>628309475</v>
      </c>
      <c r="C38" s="42">
        <f>SUM(C18:C37)</f>
        <v>116866264</v>
      </c>
      <c r="D38" s="42">
        <f>SUM(D18:D37)</f>
        <v>41272126</v>
      </c>
      <c r="E38" s="42">
        <f>SUM(E18:E37)</f>
        <v>136286589.13</v>
      </c>
      <c r="F38" s="42">
        <f>SUM(F18:F37)</f>
        <v>39019801.52999999</v>
      </c>
      <c r="G38" s="43">
        <f>F38/D38*100</f>
        <v>94.54274667120367</v>
      </c>
      <c r="H38" s="42">
        <f>SUM(H18:H37)</f>
        <v>-2252324.4699999997</v>
      </c>
      <c r="I38" s="44">
        <f>E38/C38*100</f>
        <v>116.61756307192297</v>
      </c>
      <c r="J38" s="42">
        <f>SUM(J18:J37)</f>
        <v>19420325.130000003</v>
      </c>
    </row>
    <row r="39" spans="1:10" ht="20.25" customHeight="1">
      <c r="A39" s="52" t="s">
        <v>41</v>
      </c>
      <c r="B39" s="53">
        <f>'[5]вспомогат'!B36</f>
        <v>3890509571</v>
      </c>
      <c r="C39" s="53">
        <f>'[5]вспомогат'!C36</f>
        <v>866090064</v>
      </c>
      <c r="D39" s="53">
        <f>'[5]вспомогат'!D36</f>
        <v>297968182</v>
      </c>
      <c r="E39" s="53">
        <f>'[5]вспомогат'!G36</f>
        <v>917150556.6599997</v>
      </c>
      <c r="F39" s="53">
        <f>'[5]вспомогат'!H36</f>
        <v>285026983.32999986</v>
      </c>
      <c r="G39" s="54">
        <f>'[5]вспомогат'!I36</f>
        <v>95.65685215678494</v>
      </c>
      <c r="H39" s="53">
        <f>'[5]вспомогат'!J36</f>
        <v>-12941198.669999983</v>
      </c>
      <c r="I39" s="54">
        <f>'[5]вспомогат'!K36</f>
        <v>105.8955176583113</v>
      </c>
      <c r="J39" s="53">
        <f>'[5]вспомогат'!L36</f>
        <v>51060492.66000004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24.03.2015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2015-03-25T07:18:22Z</dcterms:created>
  <dcterms:modified xsi:type="dcterms:W3CDTF">2015-03-25T07:18:56Z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