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<sst xmlns="http://schemas.openxmlformats.org/spreadsheetml/2006/main" count="47" uniqueCount="42">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</sst>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0711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за період 01.01.2014 - 07.11.2014</v>
          </cell>
        </row>
        <row r="6">
          <cell r="G6" t="str">
            <v>Фактично надійшло на 07.11.2014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936406100</v>
          </cell>
          <cell r="C10">
            <v>848965024</v>
          </cell>
          <cell r="D10">
            <v>111391844</v>
          </cell>
          <cell r="G10">
            <v>756081573.95</v>
          </cell>
          <cell r="H10">
            <v>24754045.070000052</v>
          </cell>
          <cell r="I10">
            <v>22.22249330031744</v>
          </cell>
          <cell r="J10">
            <v>-86637798.92999995</v>
          </cell>
          <cell r="K10">
            <v>89.059213580747</v>
          </cell>
          <cell r="L10">
            <v>-92883450.04999995</v>
          </cell>
        </row>
        <row r="11">
          <cell r="B11">
            <v>1691009600</v>
          </cell>
          <cell r="C11">
            <v>1521006500</v>
          </cell>
          <cell r="D11">
            <v>156645100</v>
          </cell>
          <cell r="G11">
            <v>1437587000.17</v>
          </cell>
          <cell r="H11">
            <v>44943811.10000014</v>
          </cell>
          <cell r="I11">
            <v>28.691488658119624</v>
          </cell>
          <cell r="J11">
            <v>-111701288.89999986</v>
          </cell>
          <cell r="K11">
            <v>94.51550668389649</v>
          </cell>
          <cell r="L11">
            <v>-83419499.82999992</v>
          </cell>
        </row>
        <row r="12">
          <cell r="B12">
            <v>129920230</v>
          </cell>
          <cell r="C12">
            <v>127756270</v>
          </cell>
          <cell r="D12">
            <v>22153676</v>
          </cell>
          <cell r="G12">
            <v>110753160.01</v>
          </cell>
          <cell r="H12">
            <v>2277255.980000004</v>
          </cell>
          <cell r="I12">
            <v>10.279359416468871</v>
          </cell>
          <cell r="J12">
            <v>-19876420.019999996</v>
          </cell>
          <cell r="K12">
            <v>86.69097807097845</v>
          </cell>
          <cell r="L12">
            <v>-17003109.989999995</v>
          </cell>
        </row>
        <row r="13">
          <cell r="B13">
            <v>255687097</v>
          </cell>
          <cell r="C13">
            <v>236117750</v>
          </cell>
          <cell r="D13">
            <v>19440116</v>
          </cell>
          <cell r="G13">
            <v>233866406.61</v>
          </cell>
          <cell r="H13">
            <v>9320249.880000025</v>
          </cell>
          <cell r="I13">
            <v>47.94338614028859</v>
          </cell>
          <cell r="J13">
            <v>-10119866.119999975</v>
          </cell>
          <cell r="K13">
            <v>99.04651666806075</v>
          </cell>
          <cell r="L13">
            <v>-2251343.3899999857</v>
          </cell>
        </row>
        <row r="14">
          <cell r="B14">
            <v>139848700</v>
          </cell>
          <cell r="C14">
            <v>126439730</v>
          </cell>
          <cell r="D14">
            <v>12416350</v>
          </cell>
          <cell r="G14">
            <v>122137506.81</v>
          </cell>
          <cell r="H14">
            <v>2559010.5400000066</v>
          </cell>
          <cell r="I14">
            <v>20.61000648338688</v>
          </cell>
          <cell r="J14">
            <v>-9857339.459999993</v>
          </cell>
          <cell r="K14">
            <v>96.59741191317002</v>
          </cell>
          <cell r="L14">
            <v>-4302223.189999998</v>
          </cell>
        </row>
        <row r="15">
          <cell r="B15">
            <v>24762900</v>
          </cell>
          <cell r="C15">
            <v>22706878</v>
          </cell>
          <cell r="D15">
            <v>2258453</v>
          </cell>
          <cell r="G15">
            <v>20678370.62</v>
          </cell>
          <cell r="H15">
            <v>364074.8599999994</v>
          </cell>
          <cell r="I15">
            <v>16.120541804500665</v>
          </cell>
          <cell r="J15">
            <v>-1894378.1400000006</v>
          </cell>
          <cell r="K15">
            <v>91.06655093668095</v>
          </cell>
          <cell r="L15">
            <v>-2028507.379999999</v>
          </cell>
        </row>
        <row r="16">
          <cell r="B16">
            <v>30975273</v>
          </cell>
          <cell r="C16">
            <v>29481610</v>
          </cell>
          <cell r="D16">
            <v>3955960</v>
          </cell>
          <cell r="G16">
            <v>22472622.12</v>
          </cell>
          <cell r="H16">
            <v>628248.120000001</v>
          </cell>
          <cell r="I16">
            <v>15.881053397911026</v>
          </cell>
          <cell r="J16">
            <v>-3327711.879999999</v>
          </cell>
          <cell r="K16">
            <v>76.22589851775395</v>
          </cell>
          <cell r="L16">
            <v>-7008987.879999999</v>
          </cell>
        </row>
        <row r="17">
          <cell r="B17">
            <v>92224650</v>
          </cell>
          <cell r="C17">
            <v>86482815</v>
          </cell>
          <cell r="D17">
            <v>11429883</v>
          </cell>
          <cell r="G17">
            <v>78173718.53</v>
          </cell>
          <cell r="H17">
            <v>2290620.079999998</v>
          </cell>
          <cell r="I17">
            <v>20.040625787683027</v>
          </cell>
          <cell r="J17">
            <v>-9139262.920000002</v>
          </cell>
          <cell r="K17">
            <v>90.39219934041232</v>
          </cell>
          <cell r="L17">
            <v>-8309096.469999999</v>
          </cell>
        </row>
        <row r="18">
          <cell r="B18">
            <v>9151755</v>
          </cell>
          <cell r="C18">
            <v>8261543</v>
          </cell>
          <cell r="D18">
            <v>1324083</v>
          </cell>
          <cell r="G18">
            <v>7162401.09</v>
          </cell>
          <cell r="H18">
            <v>161117.75999999978</v>
          </cell>
          <cell r="I18">
            <v>12.168252292341174</v>
          </cell>
          <cell r="J18">
            <v>-1162965.2400000002</v>
          </cell>
          <cell r="K18">
            <v>86.695682513545</v>
          </cell>
          <cell r="L18">
            <v>-1099141.9100000001</v>
          </cell>
        </row>
        <row r="19">
          <cell r="B19">
            <v>19504734</v>
          </cell>
          <cell r="C19">
            <v>17965632</v>
          </cell>
          <cell r="D19">
            <v>2178411</v>
          </cell>
          <cell r="G19">
            <v>15689309.63</v>
          </cell>
          <cell r="H19">
            <v>174718.19000000134</v>
          </cell>
          <cell r="I19">
            <v>8.020441964349304</v>
          </cell>
          <cell r="J19">
            <v>-2003692.8099999987</v>
          </cell>
          <cell r="K19">
            <v>87.32957254161724</v>
          </cell>
          <cell r="L19">
            <v>-2276322.369999999</v>
          </cell>
        </row>
        <row r="20">
          <cell r="B20">
            <v>43432999</v>
          </cell>
          <cell r="C20">
            <v>39721237</v>
          </cell>
          <cell r="D20">
            <v>5156690</v>
          </cell>
          <cell r="G20">
            <v>35838928.01</v>
          </cell>
          <cell r="H20">
            <v>946748.4199999943</v>
          </cell>
          <cell r="I20">
            <v>18.35961479165888</v>
          </cell>
          <cell r="J20">
            <v>-4209941.580000006</v>
          </cell>
          <cell r="K20">
            <v>90.22611257046199</v>
          </cell>
          <cell r="L20">
            <v>-3882308.990000002</v>
          </cell>
        </row>
        <row r="21">
          <cell r="B21">
            <v>32604821</v>
          </cell>
          <cell r="C21">
            <v>29992083</v>
          </cell>
          <cell r="D21">
            <v>3177321</v>
          </cell>
          <cell r="G21">
            <v>28297974.08</v>
          </cell>
          <cell r="H21">
            <v>520527.84999999776</v>
          </cell>
          <cell r="I21">
            <v>16.38260188378819</v>
          </cell>
          <cell r="J21">
            <v>-2656793.1500000022</v>
          </cell>
          <cell r="K21">
            <v>94.35147962213894</v>
          </cell>
          <cell r="L21">
            <v>-1694108.9200000018</v>
          </cell>
        </row>
        <row r="22">
          <cell r="B22">
            <v>41521298</v>
          </cell>
          <cell r="C22">
            <v>38262872</v>
          </cell>
          <cell r="D22">
            <v>5347877</v>
          </cell>
          <cell r="G22">
            <v>35493679.85</v>
          </cell>
          <cell r="H22">
            <v>1621157.9100000039</v>
          </cell>
          <cell r="I22">
            <v>30.314046302860064</v>
          </cell>
          <cell r="J22">
            <v>-3726719.089999996</v>
          </cell>
          <cell r="K22">
            <v>92.76271747191377</v>
          </cell>
          <cell r="L22">
            <v>-2769192.1499999985</v>
          </cell>
        </row>
        <row r="23">
          <cell r="B23">
            <v>21034690</v>
          </cell>
          <cell r="C23">
            <v>19153425</v>
          </cell>
          <cell r="D23">
            <v>2032660</v>
          </cell>
          <cell r="G23">
            <v>19687205.99</v>
          </cell>
          <cell r="H23">
            <v>217500.55999999866</v>
          </cell>
          <cell r="I23">
            <v>10.700292227918032</v>
          </cell>
          <cell r="J23">
            <v>-1815159.4400000013</v>
          </cell>
          <cell r="K23">
            <v>102.78686965908186</v>
          </cell>
          <cell r="L23">
            <v>533780.9899999984</v>
          </cell>
        </row>
        <row r="24">
          <cell r="B24">
            <v>27339619</v>
          </cell>
          <cell r="C24">
            <v>25893258</v>
          </cell>
          <cell r="D24">
            <v>4679275</v>
          </cell>
          <cell r="G24">
            <v>23758450.51</v>
          </cell>
          <cell r="H24">
            <v>565029.3600000031</v>
          </cell>
          <cell r="I24">
            <v>12.075147538881623</v>
          </cell>
          <cell r="J24">
            <v>-4114245.639999997</v>
          </cell>
          <cell r="K24">
            <v>91.75535388401104</v>
          </cell>
          <cell r="L24">
            <v>-2134807.4899999984</v>
          </cell>
        </row>
        <row r="25">
          <cell r="B25">
            <v>34435900</v>
          </cell>
          <cell r="C25">
            <v>31063095</v>
          </cell>
          <cell r="D25">
            <v>3982145</v>
          </cell>
          <cell r="G25">
            <v>28051977.48</v>
          </cell>
          <cell r="H25">
            <v>422987.2800000012</v>
          </cell>
          <cell r="I25">
            <v>10.622096382728435</v>
          </cell>
          <cell r="J25">
            <v>-3559157.719999999</v>
          </cell>
          <cell r="K25">
            <v>90.30644718435173</v>
          </cell>
          <cell r="L25">
            <v>-3011117.5199999996</v>
          </cell>
        </row>
        <row r="26">
          <cell r="B26">
            <v>22573748</v>
          </cell>
          <cell r="C26">
            <v>20976735</v>
          </cell>
          <cell r="D26">
            <v>1754003</v>
          </cell>
          <cell r="G26">
            <v>19664963.53</v>
          </cell>
          <cell r="H26">
            <v>227312.76999999955</v>
          </cell>
          <cell r="I26">
            <v>12.959656853494526</v>
          </cell>
          <cell r="J26">
            <v>-1526690.2300000004</v>
          </cell>
          <cell r="K26">
            <v>93.74654125153414</v>
          </cell>
          <cell r="L26">
            <v>-1311771.4699999988</v>
          </cell>
        </row>
        <row r="27">
          <cell r="B27">
            <v>18820543</v>
          </cell>
          <cell r="C27">
            <v>17486754</v>
          </cell>
          <cell r="D27">
            <v>2078464</v>
          </cell>
          <cell r="G27">
            <v>16350663.62</v>
          </cell>
          <cell r="H27">
            <v>520644.1199999992</v>
          </cell>
          <cell r="I27">
            <v>25.04946537443031</v>
          </cell>
          <cell r="J27">
            <v>-1557819.8800000008</v>
          </cell>
          <cell r="K27">
            <v>93.50313740331681</v>
          </cell>
          <cell r="L27">
            <v>-1136090.3800000008</v>
          </cell>
        </row>
        <row r="28">
          <cell r="B28">
            <v>33000302</v>
          </cell>
          <cell r="C28">
            <v>31030641</v>
          </cell>
          <cell r="D28">
            <v>5401254</v>
          </cell>
          <cell r="G28">
            <v>27136151.67</v>
          </cell>
          <cell r="H28">
            <v>472270.91000000015</v>
          </cell>
          <cell r="I28">
            <v>8.743727104853802</v>
          </cell>
          <cell r="J28">
            <v>-4928983.09</v>
          </cell>
          <cell r="K28">
            <v>87.44953631476707</v>
          </cell>
          <cell r="L28">
            <v>-3894489.329999998</v>
          </cell>
        </row>
        <row r="29">
          <cell r="B29">
            <v>62537067</v>
          </cell>
          <cell r="C29">
            <v>57823712</v>
          </cell>
          <cell r="D29">
            <v>4855622</v>
          </cell>
          <cell r="G29">
            <v>56317225.74</v>
          </cell>
          <cell r="H29">
            <v>1654872.789999999</v>
          </cell>
          <cell r="I29">
            <v>34.08158192709398</v>
          </cell>
          <cell r="J29">
            <v>-3200749.210000001</v>
          </cell>
          <cell r="K29">
            <v>97.39469119519688</v>
          </cell>
          <cell r="L29">
            <v>-1506486.259999998</v>
          </cell>
        </row>
        <row r="30">
          <cell r="B30">
            <v>26464879</v>
          </cell>
          <cell r="C30">
            <v>24548829</v>
          </cell>
          <cell r="D30">
            <v>4963656</v>
          </cell>
          <cell r="G30">
            <v>20212507.44</v>
          </cell>
          <cell r="H30">
            <v>379030.1799999997</v>
          </cell>
          <cell r="I30">
            <v>7.6361089487264975</v>
          </cell>
          <cell r="J30">
            <v>-4584625.82</v>
          </cell>
          <cell r="K30">
            <v>82.33593317220956</v>
          </cell>
          <cell r="L30">
            <v>-4336321.559999999</v>
          </cell>
        </row>
        <row r="31">
          <cell r="B31">
            <v>29076120</v>
          </cell>
          <cell r="C31">
            <v>26575404</v>
          </cell>
          <cell r="D31">
            <v>3333631</v>
          </cell>
          <cell r="G31">
            <v>23709802.43</v>
          </cell>
          <cell r="H31">
            <v>645724.0700000003</v>
          </cell>
          <cell r="I31">
            <v>19.36999235968229</v>
          </cell>
          <cell r="J31">
            <v>-2687906.9299999997</v>
          </cell>
          <cell r="K31">
            <v>89.21709122465269</v>
          </cell>
          <cell r="L31">
            <v>-2865601.5700000003</v>
          </cell>
        </row>
        <row r="32">
          <cell r="B32">
            <v>10776857</v>
          </cell>
          <cell r="C32">
            <v>9801046</v>
          </cell>
          <cell r="D32">
            <v>1022884</v>
          </cell>
          <cell r="G32">
            <v>9428454.92</v>
          </cell>
          <cell r="H32">
            <v>161142.55000000075</v>
          </cell>
          <cell r="I32">
            <v>15.7537462703494</v>
          </cell>
          <cell r="J32">
            <v>-861741.4499999993</v>
          </cell>
          <cell r="K32">
            <v>96.19845596072093</v>
          </cell>
          <cell r="L32">
            <v>-372591.0800000001</v>
          </cell>
        </row>
        <row r="33">
          <cell r="B33">
            <v>25270418</v>
          </cell>
          <cell r="C33">
            <v>23660421</v>
          </cell>
          <cell r="D33">
            <v>2658666</v>
          </cell>
          <cell r="G33">
            <v>23116464.95</v>
          </cell>
          <cell r="H33">
            <v>394684.9299999997</v>
          </cell>
          <cell r="I33">
            <v>14.845224259083304</v>
          </cell>
          <cell r="J33">
            <v>-2263981.0700000003</v>
          </cell>
          <cell r="K33">
            <v>97.70098744227754</v>
          </cell>
          <cell r="L33">
            <v>-543956.0500000007</v>
          </cell>
        </row>
        <row r="34">
          <cell r="B34">
            <v>20970940</v>
          </cell>
          <cell r="C34">
            <v>19975751</v>
          </cell>
          <cell r="D34">
            <v>3214818</v>
          </cell>
          <cell r="G34">
            <v>17476755.54</v>
          </cell>
          <cell r="H34">
            <v>359840.1899999976</v>
          </cell>
          <cell r="I34">
            <v>11.193174543628833</v>
          </cell>
          <cell r="J34">
            <v>-2854977.8100000024</v>
          </cell>
          <cell r="K34">
            <v>87.48985477442123</v>
          </cell>
          <cell r="L34">
            <v>-2498995.460000001</v>
          </cell>
        </row>
        <row r="35">
          <cell r="B35">
            <v>41748203</v>
          </cell>
          <cell r="C35">
            <v>38586159</v>
          </cell>
          <cell r="D35">
            <v>5012109</v>
          </cell>
          <cell r="G35">
            <v>35390331.89</v>
          </cell>
          <cell r="H35">
            <v>402973.7800000012</v>
          </cell>
          <cell r="I35">
            <v>8.040004317543795</v>
          </cell>
          <cell r="J35">
            <v>-4609135.219999999</v>
          </cell>
          <cell r="K35">
            <v>91.71768532338241</v>
          </cell>
          <cell r="L35">
            <v>-3195827.1099999994</v>
          </cell>
        </row>
        <row r="36">
          <cell r="B36">
            <v>3821099443</v>
          </cell>
          <cell r="C36">
            <v>3479735174</v>
          </cell>
          <cell r="D36">
            <v>401864951</v>
          </cell>
          <cell r="G36">
            <v>3224533607.19</v>
          </cell>
          <cell r="H36">
            <v>96985599.25000021</v>
          </cell>
          <cell r="I36">
            <v>24.133878560113644</v>
          </cell>
          <cell r="J36">
            <v>-304879351.74999976</v>
          </cell>
          <cell r="K36">
            <v>92.66606353504073</v>
          </cell>
          <cell r="L36">
            <v>-255201566.80999994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29" sqref="E2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за період 01.01.2014 - 07.11.2014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07.11.2014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листопад</v>
      </c>
      <c r="E8" s="20" t="s">
        <v>10</v>
      </c>
      <c r="F8" s="21" t="str">
        <f>'[5]вспомогат'!H8</f>
        <v>за листопад</v>
      </c>
      <c r="G8" s="22" t="str">
        <f>'[5]вспомогат'!I8</f>
        <v>за листопад</v>
      </c>
      <c r="H8" s="23"/>
      <c r="I8" s="22" t="str">
        <f>'[5]вспомогат'!K8</f>
        <v>за 11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848965024</v>
      </c>
      <c r="D10" s="33">
        <f>'[5]вспомогат'!D10</f>
        <v>111391844</v>
      </c>
      <c r="E10" s="33">
        <f>'[5]вспомогат'!G10</f>
        <v>756081573.95</v>
      </c>
      <c r="F10" s="33">
        <f>'[5]вспомогат'!H10</f>
        <v>24754045.070000052</v>
      </c>
      <c r="G10" s="34">
        <f>'[5]вспомогат'!I10</f>
        <v>22.22249330031744</v>
      </c>
      <c r="H10" s="35">
        <f>'[5]вспомогат'!J10</f>
        <v>-86637798.92999995</v>
      </c>
      <c r="I10" s="36">
        <f>'[5]вспомогат'!K10</f>
        <v>89.059213580747</v>
      </c>
      <c r="J10" s="37">
        <f>'[5]вспомогат'!L10</f>
        <v>-92883450.04999995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1521006500</v>
      </c>
      <c r="D12" s="38">
        <f>'[5]вспомогат'!D11</f>
        <v>156645100</v>
      </c>
      <c r="E12" s="33">
        <f>'[5]вспомогат'!G11</f>
        <v>1437587000.17</v>
      </c>
      <c r="F12" s="38">
        <f>'[5]вспомогат'!H11</f>
        <v>44943811.10000014</v>
      </c>
      <c r="G12" s="39">
        <f>'[5]вспомогат'!I11</f>
        <v>28.691488658119624</v>
      </c>
      <c r="H12" s="35">
        <f>'[5]вспомогат'!J11</f>
        <v>-111701288.89999986</v>
      </c>
      <c r="I12" s="36">
        <f>'[5]вспомогат'!K11</f>
        <v>94.51550668389649</v>
      </c>
      <c r="J12" s="37">
        <f>'[5]вспомогат'!L11</f>
        <v>-83419499.82999992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127756270</v>
      </c>
      <c r="D13" s="38">
        <f>'[5]вспомогат'!D12</f>
        <v>22153676</v>
      </c>
      <c r="E13" s="33">
        <f>'[5]вспомогат'!G12</f>
        <v>110753160.01</v>
      </c>
      <c r="F13" s="38">
        <f>'[5]вспомогат'!H12</f>
        <v>2277255.980000004</v>
      </c>
      <c r="G13" s="39">
        <f>'[5]вспомогат'!I12</f>
        <v>10.279359416468871</v>
      </c>
      <c r="H13" s="35">
        <f>'[5]вспомогат'!J12</f>
        <v>-19876420.019999996</v>
      </c>
      <c r="I13" s="36">
        <f>'[5]вспомогат'!K12</f>
        <v>86.69097807097845</v>
      </c>
      <c r="J13" s="37">
        <f>'[5]вспомогат'!L12</f>
        <v>-17003109.989999995</v>
      </c>
    </row>
    <row r="14" spans="1:10" ht="12.75">
      <c r="A14" s="40" t="s">
        <v>16</v>
      </c>
      <c r="B14" s="33">
        <f>'[5]вспомогат'!B13</f>
        <v>255687097</v>
      </c>
      <c r="C14" s="33">
        <f>'[5]вспомогат'!C13</f>
        <v>236117750</v>
      </c>
      <c r="D14" s="38">
        <f>'[5]вспомогат'!D13</f>
        <v>19440116</v>
      </c>
      <c r="E14" s="33">
        <f>'[5]вспомогат'!G13</f>
        <v>233866406.61</v>
      </c>
      <c r="F14" s="38">
        <f>'[5]вспомогат'!H13</f>
        <v>9320249.880000025</v>
      </c>
      <c r="G14" s="39">
        <f>'[5]вспомогат'!I13</f>
        <v>47.94338614028859</v>
      </c>
      <c r="H14" s="35">
        <f>'[5]вспомогат'!J13</f>
        <v>-10119866.119999975</v>
      </c>
      <c r="I14" s="36">
        <f>'[5]вспомогат'!K13</f>
        <v>99.04651666806075</v>
      </c>
      <c r="J14" s="37">
        <f>'[5]вспомогат'!L13</f>
        <v>-2251343.3899999857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126439730</v>
      </c>
      <c r="D15" s="38">
        <f>'[5]вспомогат'!D14</f>
        <v>12416350</v>
      </c>
      <c r="E15" s="33">
        <f>'[5]вспомогат'!G14</f>
        <v>122137506.81</v>
      </c>
      <c r="F15" s="38">
        <f>'[5]вспомогат'!H14</f>
        <v>2559010.5400000066</v>
      </c>
      <c r="G15" s="39">
        <f>'[5]вспомогат'!I14</f>
        <v>20.61000648338688</v>
      </c>
      <c r="H15" s="35">
        <f>'[5]вспомогат'!J14</f>
        <v>-9857339.459999993</v>
      </c>
      <c r="I15" s="36">
        <f>'[5]вспомогат'!K14</f>
        <v>96.59741191317002</v>
      </c>
      <c r="J15" s="37">
        <f>'[5]вспомогат'!L14</f>
        <v>-4302223.189999998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22706878</v>
      </c>
      <c r="D16" s="38">
        <f>'[5]вспомогат'!D15</f>
        <v>2258453</v>
      </c>
      <c r="E16" s="33">
        <f>'[5]вспомогат'!G15</f>
        <v>20678370.62</v>
      </c>
      <c r="F16" s="38">
        <f>'[5]вспомогат'!H15</f>
        <v>364074.8599999994</v>
      </c>
      <c r="G16" s="39">
        <f>'[5]вспомогат'!I15</f>
        <v>16.120541804500665</v>
      </c>
      <c r="H16" s="35">
        <f>'[5]вспомогат'!J15</f>
        <v>-1894378.1400000006</v>
      </c>
      <c r="I16" s="36">
        <f>'[5]вспомогат'!K15</f>
        <v>91.06655093668095</v>
      </c>
      <c r="J16" s="37">
        <f>'[5]вспомогат'!L15</f>
        <v>-2028507.379999999</v>
      </c>
    </row>
    <row r="17" spans="1:10" ht="20.25" customHeight="1">
      <c r="A17" s="41" t="s">
        <v>19</v>
      </c>
      <c r="B17" s="42">
        <f>SUM(B12:B16)</f>
        <v>2241228527</v>
      </c>
      <c r="C17" s="42">
        <f>SUM(C12:C16)</f>
        <v>2034027128</v>
      </c>
      <c r="D17" s="42">
        <f>SUM(D12:D16)</f>
        <v>212913695</v>
      </c>
      <c r="E17" s="42">
        <f>SUM(E12:E16)</f>
        <v>1925022444.2199998</v>
      </c>
      <c r="F17" s="42">
        <f>SUM(F12:F16)</f>
        <v>59464402.36000018</v>
      </c>
      <c r="G17" s="43">
        <f>F17/D17*100</f>
        <v>27.92887623316113</v>
      </c>
      <c r="H17" s="42">
        <f>SUM(H12:H16)</f>
        <v>-153449292.6399998</v>
      </c>
      <c r="I17" s="44">
        <f>E17/C17*100</f>
        <v>94.64094247911132</v>
      </c>
      <c r="J17" s="42">
        <f>SUM(J12:J16)</f>
        <v>-109004683.7799999</v>
      </c>
    </row>
    <row r="18" spans="1:10" ht="20.25" customHeight="1">
      <c r="A18" s="32" t="s">
        <v>20</v>
      </c>
      <c r="B18" s="45">
        <f>'[5]вспомогат'!B16</f>
        <v>30975273</v>
      </c>
      <c r="C18" s="45">
        <f>'[5]вспомогат'!C16</f>
        <v>29481610</v>
      </c>
      <c r="D18" s="46">
        <f>'[5]вспомогат'!D16</f>
        <v>3955960</v>
      </c>
      <c r="E18" s="45">
        <f>'[5]вспомогат'!G16</f>
        <v>22472622.12</v>
      </c>
      <c r="F18" s="46">
        <f>'[5]вспомогат'!H16</f>
        <v>628248.120000001</v>
      </c>
      <c r="G18" s="47">
        <f>'[5]вспомогат'!I16</f>
        <v>15.881053397911026</v>
      </c>
      <c r="H18" s="48">
        <f>'[5]вспомогат'!J16</f>
        <v>-3327711.879999999</v>
      </c>
      <c r="I18" s="49">
        <f>'[5]вспомогат'!K16</f>
        <v>76.22589851775395</v>
      </c>
      <c r="J18" s="50">
        <f>'[5]вспомогат'!L16</f>
        <v>-7008987.879999999</v>
      </c>
    </row>
    <row r="19" spans="1:10" ht="12.75">
      <c r="A19" s="32" t="s">
        <v>21</v>
      </c>
      <c r="B19" s="33">
        <f>'[5]вспомогат'!B17</f>
        <v>92224650</v>
      </c>
      <c r="C19" s="33">
        <f>'[5]вспомогат'!C17</f>
        <v>86482815</v>
      </c>
      <c r="D19" s="38">
        <f>'[5]вспомогат'!D17</f>
        <v>11429883</v>
      </c>
      <c r="E19" s="33">
        <f>'[5]вспомогат'!G17</f>
        <v>78173718.53</v>
      </c>
      <c r="F19" s="38">
        <f>'[5]вспомогат'!H17</f>
        <v>2290620.079999998</v>
      </c>
      <c r="G19" s="39">
        <f>'[5]вспомогат'!I17</f>
        <v>20.040625787683027</v>
      </c>
      <c r="H19" s="35">
        <f>'[5]вспомогат'!J17</f>
        <v>-9139262.920000002</v>
      </c>
      <c r="I19" s="36">
        <f>'[5]вспомогат'!K17</f>
        <v>90.39219934041232</v>
      </c>
      <c r="J19" s="37">
        <f>'[5]вспомогат'!L17</f>
        <v>-8309096.469999999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8261543</v>
      </c>
      <c r="D20" s="38">
        <f>'[5]вспомогат'!D18</f>
        <v>1324083</v>
      </c>
      <c r="E20" s="33">
        <f>'[5]вспомогат'!G18</f>
        <v>7162401.09</v>
      </c>
      <c r="F20" s="38">
        <f>'[5]вспомогат'!H18</f>
        <v>161117.75999999978</v>
      </c>
      <c r="G20" s="39">
        <f>'[5]вспомогат'!I18</f>
        <v>12.168252292341174</v>
      </c>
      <c r="H20" s="35">
        <f>'[5]вспомогат'!J18</f>
        <v>-1162965.2400000002</v>
      </c>
      <c r="I20" s="36">
        <f>'[5]вспомогат'!K18</f>
        <v>86.695682513545</v>
      </c>
      <c r="J20" s="37">
        <f>'[5]вспомогат'!L18</f>
        <v>-1099141.9100000001</v>
      </c>
    </row>
    <row r="21" spans="1:10" ht="12.75">
      <c r="A21" s="32" t="s">
        <v>23</v>
      </c>
      <c r="B21" s="33">
        <f>'[5]вспомогат'!B19</f>
        <v>19504734</v>
      </c>
      <c r="C21" s="33">
        <f>'[5]вспомогат'!C19</f>
        <v>17965632</v>
      </c>
      <c r="D21" s="38">
        <f>'[5]вспомогат'!D19</f>
        <v>2178411</v>
      </c>
      <c r="E21" s="33">
        <f>'[5]вспомогат'!G19</f>
        <v>15689309.63</v>
      </c>
      <c r="F21" s="38">
        <f>'[5]вспомогат'!H19</f>
        <v>174718.19000000134</v>
      </c>
      <c r="G21" s="39">
        <f>'[5]вспомогат'!I19</f>
        <v>8.020441964349304</v>
      </c>
      <c r="H21" s="35">
        <f>'[5]вспомогат'!J19</f>
        <v>-2003692.8099999987</v>
      </c>
      <c r="I21" s="36">
        <f>'[5]вспомогат'!K19</f>
        <v>87.32957254161724</v>
      </c>
      <c r="J21" s="37">
        <f>'[5]вспомогат'!L19</f>
        <v>-2276322.369999999</v>
      </c>
    </row>
    <row r="22" spans="1:10" ht="12.75">
      <c r="A22" s="32" t="s">
        <v>24</v>
      </c>
      <c r="B22" s="33">
        <f>'[5]вспомогат'!B20</f>
        <v>43432999</v>
      </c>
      <c r="C22" s="33">
        <f>'[5]вспомогат'!C20</f>
        <v>39721237</v>
      </c>
      <c r="D22" s="38">
        <f>'[5]вспомогат'!D20</f>
        <v>5156690</v>
      </c>
      <c r="E22" s="33">
        <f>'[5]вспомогат'!G20</f>
        <v>35838928.01</v>
      </c>
      <c r="F22" s="38">
        <f>'[5]вспомогат'!H20</f>
        <v>946748.4199999943</v>
      </c>
      <c r="G22" s="39">
        <f>'[5]вспомогат'!I20</f>
        <v>18.35961479165888</v>
      </c>
      <c r="H22" s="35">
        <f>'[5]вспомогат'!J20</f>
        <v>-4209941.580000006</v>
      </c>
      <c r="I22" s="36">
        <f>'[5]вспомогат'!K20</f>
        <v>90.22611257046199</v>
      </c>
      <c r="J22" s="37">
        <f>'[5]вспомогат'!L20</f>
        <v>-3882308.990000002</v>
      </c>
    </row>
    <row r="23" spans="1:10" ht="12.75">
      <c r="A23" s="32" t="s">
        <v>25</v>
      </c>
      <c r="B23" s="33">
        <f>'[5]вспомогат'!B21</f>
        <v>32604821</v>
      </c>
      <c r="C23" s="33">
        <f>'[5]вспомогат'!C21</f>
        <v>29992083</v>
      </c>
      <c r="D23" s="38">
        <f>'[5]вспомогат'!D21</f>
        <v>3177321</v>
      </c>
      <c r="E23" s="33">
        <f>'[5]вспомогат'!G21</f>
        <v>28297974.08</v>
      </c>
      <c r="F23" s="38">
        <f>'[5]вспомогат'!H21</f>
        <v>520527.84999999776</v>
      </c>
      <c r="G23" s="39">
        <f>'[5]вспомогат'!I21</f>
        <v>16.38260188378819</v>
      </c>
      <c r="H23" s="35">
        <f>'[5]вспомогат'!J21</f>
        <v>-2656793.1500000022</v>
      </c>
      <c r="I23" s="36">
        <f>'[5]вспомогат'!K21</f>
        <v>94.35147962213894</v>
      </c>
      <c r="J23" s="37">
        <f>'[5]вспомогат'!L21</f>
        <v>-1694108.9200000018</v>
      </c>
    </row>
    <row r="24" spans="1:10" ht="12.75">
      <c r="A24" s="32" t="s">
        <v>26</v>
      </c>
      <c r="B24" s="33">
        <f>'[5]вспомогат'!B22</f>
        <v>41521298</v>
      </c>
      <c r="C24" s="33">
        <f>'[5]вспомогат'!C22</f>
        <v>38262872</v>
      </c>
      <c r="D24" s="38">
        <f>'[5]вспомогат'!D22</f>
        <v>5347877</v>
      </c>
      <c r="E24" s="33">
        <f>'[5]вспомогат'!G22</f>
        <v>35493679.85</v>
      </c>
      <c r="F24" s="38">
        <f>'[5]вспомогат'!H22</f>
        <v>1621157.9100000039</v>
      </c>
      <c r="G24" s="39">
        <f>'[5]вспомогат'!I22</f>
        <v>30.314046302860064</v>
      </c>
      <c r="H24" s="35">
        <f>'[5]вспомогат'!J22</f>
        <v>-3726719.089999996</v>
      </c>
      <c r="I24" s="36">
        <f>'[5]вспомогат'!K22</f>
        <v>92.76271747191377</v>
      </c>
      <c r="J24" s="37">
        <f>'[5]вспомогат'!L22</f>
        <v>-2769192.1499999985</v>
      </c>
    </row>
    <row r="25" spans="1:10" ht="12.75">
      <c r="A25" s="32" t="s">
        <v>27</v>
      </c>
      <c r="B25" s="33">
        <f>'[5]вспомогат'!B23</f>
        <v>21034690</v>
      </c>
      <c r="C25" s="33">
        <f>'[5]вспомогат'!C23</f>
        <v>19153425</v>
      </c>
      <c r="D25" s="38">
        <f>'[5]вспомогат'!D23</f>
        <v>2032660</v>
      </c>
      <c r="E25" s="33">
        <f>'[5]вспомогат'!G23</f>
        <v>19687205.99</v>
      </c>
      <c r="F25" s="38">
        <f>'[5]вспомогат'!H23</f>
        <v>217500.55999999866</v>
      </c>
      <c r="G25" s="39">
        <f>'[5]вспомогат'!I23</f>
        <v>10.700292227918032</v>
      </c>
      <c r="H25" s="35">
        <f>'[5]вспомогат'!J23</f>
        <v>-1815159.4400000013</v>
      </c>
      <c r="I25" s="36">
        <f>'[5]вспомогат'!K23</f>
        <v>102.78686965908186</v>
      </c>
      <c r="J25" s="37">
        <f>'[5]вспомогат'!L23</f>
        <v>533780.9899999984</v>
      </c>
    </row>
    <row r="26" spans="1:10" ht="12.75">
      <c r="A26" s="32" t="s">
        <v>28</v>
      </c>
      <c r="B26" s="33">
        <f>'[5]вспомогат'!B24</f>
        <v>27339619</v>
      </c>
      <c r="C26" s="33">
        <f>'[5]вспомогат'!C24</f>
        <v>25893258</v>
      </c>
      <c r="D26" s="38">
        <f>'[5]вспомогат'!D24</f>
        <v>4679275</v>
      </c>
      <c r="E26" s="33">
        <f>'[5]вспомогат'!G24</f>
        <v>23758450.51</v>
      </c>
      <c r="F26" s="38">
        <f>'[5]вспомогат'!H24</f>
        <v>565029.3600000031</v>
      </c>
      <c r="G26" s="39">
        <f>'[5]вспомогат'!I24</f>
        <v>12.075147538881623</v>
      </c>
      <c r="H26" s="35">
        <f>'[5]вспомогат'!J24</f>
        <v>-4114245.639999997</v>
      </c>
      <c r="I26" s="36">
        <f>'[5]вспомогат'!K24</f>
        <v>91.75535388401104</v>
      </c>
      <c r="J26" s="37">
        <f>'[5]вспомогат'!L24</f>
        <v>-2134807.4899999984</v>
      </c>
    </row>
    <row r="27" spans="1:10" ht="12.75">
      <c r="A27" s="32" t="s">
        <v>29</v>
      </c>
      <c r="B27" s="33">
        <f>'[5]вспомогат'!B25</f>
        <v>34435900</v>
      </c>
      <c r="C27" s="33">
        <f>'[5]вспомогат'!C25</f>
        <v>31063095</v>
      </c>
      <c r="D27" s="38">
        <f>'[5]вспомогат'!D25</f>
        <v>3982145</v>
      </c>
      <c r="E27" s="33">
        <f>'[5]вспомогат'!G25</f>
        <v>28051977.48</v>
      </c>
      <c r="F27" s="38">
        <f>'[5]вспомогат'!H25</f>
        <v>422987.2800000012</v>
      </c>
      <c r="G27" s="39">
        <f>'[5]вспомогат'!I25</f>
        <v>10.622096382728435</v>
      </c>
      <c r="H27" s="35">
        <f>'[5]вспомогат'!J25</f>
        <v>-3559157.719999999</v>
      </c>
      <c r="I27" s="36">
        <f>'[5]вспомогат'!K25</f>
        <v>90.30644718435173</v>
      </c>
      <c r="J27" s="37">
        <f>'[5]вспомогат'!L25</f>
        <v>-3011117.5199999996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20976735</v>
      </c>
      <c r="D28" s="38">
        <f>'[5]вспомогат'!D26</f>
        <v>1754003</v>
      </c>
      <c r="E28" s="33">
        <f>'[5]вспомогат'!G26</f>
        <v>19664963.53</v>
      </c>
      <c r="F28" s="38">
        <f>'[5]вспомогат'!H26</f>
        <v>227312.76999999955</v>
      </c>
      <c r="G28" s="39">
        <f>'[5]вспомогат'!I26</f>
        <v>12.959656853494526</v>
      </c>
      <c r="H28" s="35">
        <f>'[5]вспомогат'!J26</f>
        <v>-1526690.2300000004</v>
      </c>
      <c r="I28" s="36">
        <f>'[5]вспомогат'!K26</f>
        <v>93.74654125153414</v>
      </c>
      <c r="J28" s="37">
        <f>'[5]вспомогат'!L26</f>
        <v>-1311771.4699999988</v>
      </c>
    </row>
    <row r="29" spans="1:10" ht="12.75">
      <c r="A29" s="32" t="s">
        <v>31</v>
      </c>
      <c r="B29" s="33">
        <f>'[5]вспомогат'!B27</f>
        <v>18820543</v>
      </c>
      <c r="C29" s="33">
        <f>'[5]вспомогат'!C27</f>
        <v>17486754</v>
      </c>
      <c r="D29" s="38">
        <f>'[5]вспомогат'!D27</f>
        <v>2078464</v>
      </c>
      <c r="E29" s="33">
        <f>'[5]вспомогат'!G27</f>
        <v>16350663.62</v>
      </c>
      <c r="F29" s="38">
        <f>'[5]вспомогат'!H27</f>
        <v>520644.1199999992</v>
      </c>
      <c r="G29" s="39">
        <f>'[5]вспомогат'!I27</f>
        <v>25.04946537443031</v>
      </c>
      <c r="H29" s="35">
        <f>'[5]вспомогат'!J27</f>
        <v>-1557819.8800000008</v>
      </c>
      <c r="I29" s="36">
        <f>'[5]вспомогат'!K27</f>
        <v>93.50313740331681</v>
      </c>
      <c r="J29" s="37">
        <f>'[5]вспомогат'!L27</f>
        <v>-1136090.3800000008</v>
      </c>
    </row>
    <row r="30" spans="1:10" ht="12.75">
      <c r="A30" s="32" t="s">
        <v>32</v>
      </c>
      <c r="B30" s="33">
        <f>'[5]вспомогат'!B28</f>
        <v>33000302</v>
      </c>
      <c r="C30" s="33">
        <f>'[5]вспомогат'!C28</f>
        <v>31030641</v>
      </c>
      <c r="D30" s="38">
        <f>'[5]вспомогат'!D28</f>
        <v>5401254</v>
      </c>
      <c r="E30" s="33">
        <f>'[5]вспомогат'!G28</f>
        <v>27136151.67</v>
      </c>
      <c r="F30" s="38">
        <f>'[5]вспомогат'!H28</f>
        <v>472270.91000000015</v>
      </c>
      <c r="G30" s="39">
        <f>'[5]вспомогат'!I28</f>
        <v>8.743727104853802</v>
      </c>
      <c r="H30" s="35">
        <f>'[5]вспомогат'!J28</f>
        <v>-4928983.09</v>
      </c>
      <c r="I30" s="36">
        <f>'[5]вспомогат'!K28</f>
        <v>87.44953631476707</v>
      </c>
      <c r="J30" s="37">
        <f>'[5]вспомогат'!L28</f>
        <v>-3894489.329999998</v>
      </c>
    </row>
    <row r="31" spans="1:10" ht="12.75">
      <c r="A31" s="32" t="s">
        <v>33</v>
      </c>
      <c r="B31" s="33">
        <f>'[5]вспомогат'!B29</f>
        <v>62537067</v>
      </c>
      <c r="C31" s="33">
        <f>'[5]вспомогат'!C29</f>
        <v>57823712</v>
      </c>
      <c r="D31" s="38">
        <f>'[5]вспомогат'!D29</f>
        <v>4855622</v>
      </c>
      <c r="E31" s="33">
        <f>'[5]вспомогат'!G29</f>
        <v>56317225.74</v>
      </c>
      <c r="F31" s="38">
        <f>'[5]вспомогат'!H29</f>
        <v>1654872.789999999</v>
      </c>
      <c r="G31" s="39">
        <f>'[5]вспомогат'!I29</f>
        <v>34.08158192709398</v>
      </c>
      <c r="H31" s="35">
        <f>'[5]вспомогат'!J29</f>
        <v>-3200749.210000001</v>
      </c>
      <c r="I31" s="36">
        <f>'[5]вспомогат'!K29</f>
        <v>97.39469119519688</v>
      </c>
      <c r="J31" s="37">
        <f>'[5]вспомогат'!L29</f>
        <v>-1506486.259999998</v>
      </c>
    </row>
    <row r="32" spans="1:10" ht="12.75">
      <c r="A32" s="32" t="s">
        <v>34</v>
      </c>
      <c r="B32" s="33">
        <f>'[5]вспомогат'!B30</f>
        <v>26464879</v>
      </c>
      <c r="C32" s="33">
        <f>'[5]вспомогат'!C30</f>
        <v>24548829</v>
      </c>
      <c r="D32" s="38">
        <f>'[5]вспомогат'!D30</f>
        <v>4963656</v>
      </c>
      <c r="E32" s="33">
        <f>'[5]вспомогат'!G30</f>
        <v>20212507.44</v>
      </c>
      <c r="F32" s="38">
        <f>'[5]вспомогат'!H30</f>
        <v>379030.1799999997</v>
      </c>
      <c r="G32" s="39">
        <f>'[5]вспомогат'!I30</f>
        <v>7.6361089487264975</v>
      </c>
      <c r="H32" s="35">
        <f>'[5]вспомогат'!J30</f>
        <v>-4584625.82</v>
      </c>
      <c r="I32" s="36">
        <f>'[5]вспомогат'!K30</f>
        <v>82.33593317220956</v>
      </c>
      <c r="J32" s="37">
        <f>'[5]вспомогат'!L30</f>
        <v>-4336321.559999999</v>
      </c>
    </row>
    <row r="33" spans="1:10" ht="12.75">
      <c r="A33" s="32" t="s">
        <v>35</v>
      </c>
      <c r="B33" s="33">
        <f>'[5]вспомогат'!B31</f>
        <v>29076120</v>
      </c>
      <c r="C33" s="33">
        <f>'[5]вспомогат'!C31</f>
        <v>26575404</v>
      </c>
      <c r="D33" s="38">
        <f>'[5]вспомогат'!D31</f>
        <v>3333631</v>
      </c>
      <c r="E33" s="33">
        <f>'[5]вспомогат'!G31</f>
        <v>23709802.43</v>
      </c>
      <c r="F33" s="38">
        <f>'[5]вспомогат'!H31</f>
        <v>645724.0700000003</v>
      </c>
      <c r="G33" s="39">
        <f>'[5]вспомогат'!I31</f>
        <v>19.36999235968229</v>
      </c>
      <c r="H33" s="35">
        <f>'[5]вспомогат'!J31</f>
        <v>-2687906.9299999997</v>
      </c>
      <c r="I33" s="36">
        <f>'[5]вспомогат'!K31</f>
        <v>89.21709122465269</v>
      </c>
      <c r="J33" s="37">
        <f>'[5]вспомогат'!L31</f>
        <v>-2865601.5700000003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9801046</v>
      </c>
      <c r="D34" s="38">
        <f>'[5]вспомогат'!D32</f>
        <v>1022884</v>
      </c>
      <c r="E34" s="33">
        <f>'[5]вспомогат'!G32</f>
        <v>9428454.92</v>
      </c>
      <c r="F34" s="38">
        <f>'[5]вспомогат'!H32</f>
        <v>161142.55000000075</v>
      </c>
      <c r="G34" s="39">
        <f>'[5]вспомогат'!I32</f>
        <v>15.7537462703494</v>
      </c>
      <c r="H34" s="35">
        <f>'[5]вспомогат'!J32</f>
        <v>-861741.4499999993</v>
      </c>
      <c r="I34" s="36">
        <f>'[5]вспомогат'!K32</f>
        <v>96.19845596072093</v>
      </c>
      <c r="J34" s="37">
        <f>'[5]вспомогат'!L32</f>
        <v>-372591.0800000001</v>
      </c>
    </row>
    <row r="35" spans="1:10" ht="12.75">
      <c r="A35" s="32" t="s">
        <v>37</v>
      </c>
      <c r="B35" s="33">
        <f>'[5]вспомогат'!B33</f>
        <v>25270418</v>
      </c>
      <c r="C35" s="33">
        <f>'[5]вспомогат'!C33</f>
        <v>23660421</v>
      </c>
      <c r="D35" s="38">
        <f>'[5]вспомогат'!D33</f>
        <v>2658666</v>
      </c>
      <c r="E35" s="33">
        <f>'[5]вспомогат'!G33</f>
        <v>23116464.95</v>
      </c>
      <c r="F35" s="38">
        <f>'[5]вспомогат'!H33</f>
        <v>394684.9299999997</v>
      </c>
      <c r="G35" s="39">
        <f>'[5]вспомогат'!I33</f>
        <v>14.845224259083304</v>
      </c>
      <c r="H35" s="35">
        <f>'[5]вспомогат'!J33</f>
        <v>-2263981.0700000003</v>
      </c>
      <c r="I35" s="36">
        <f>'[5]вспомогат'!K33</f>
        <v>97.70098744227754</v>
      </c>
      <c r="J35" s="37">
        <f>'[5]вспомогат'!L33</f>
        <v>-543956.0500000007</v>
      </c>
    </row>
    <row r="36" spans="1:10" ht="12.75">
      <c r="A36" s="32" t="s">
        <v>38</v>
      </c>
      <c r="B36" s="33">
        <f>'[5]вспомогат'!B34</f>
        <v>20970940</v>
      </c>
      <c r="C36" s="33">
        <f>'[5]вспомогат'!C34</f>
        <v>19975751</v>
      </c>
      <c r="D36" s="38">
        <f>'[5]вспомогат'!D34</f>
        <v>3214818</v>
      </c>
      <c r="E36" s="33">
        <f>'[5]вспомогат'!G34</f>
        <v>17476755.54</v>
      </c>
      <c r="F36" s="38">
        <f>'[5]вспомогат'!H34</f>
        <v>359840.1899999976</v>
      </c>
      <c r="G36" s="39">
        <f>'[5]вспомогат'!I34</f>
        <v>11.193174543628833</v>
      </c>
      <c r="H36" s="35">
        <f>'[5]вспомогат'!J34</f>
        <v>-2854977.8100000024</v>
      </c>
      <c r="I36" s="36">
        <f>'[5]вспомогат'!K34</f>
        <v>87.48985477442123</v>
      </c>
      <c r="J36" s="37">
        <f>'[5]вспомогат'!L34</f>
        <v>-2498995.460000001</v>
      </c>
    </row>
    <row r="37" spans="1:10" ht="12.75">
      <c r="A37" s="32" t="s">
        <v>39</v>
      </c>
      <c r="B37" s="33">
        <f>'[5]вспомогат'!B35</f>
        <v>41748203</v>
      </c>
      <c r="C37" s="33">
        <f>'[5]вспомогат'!C35</f>
        <v>38586159</v>
      </c>
      <c r="D37" s="38">
        <f>'[5]вспомогат'!D35</f>
        <v>5012109</v>
      </c>
      <c r="E37" s="33">
        <f>'[5]вспомогат'!G35</f>
        <v>35390331.89</v>
      </c>
      <c r="F37" s="38">
        <f>'[5]вспомогат'!H35</f>
        <v>402973.7800000012</v>
      </c>
      <c r="G37" s="39">
        <f>'[5]вспомогат'!I35</f>
        <v>8.040004317543795</v>
      </c>
      <c r="H37" s="35">
        <f>'[5]вспомогат'!J35</f>
        <v>-4609135.219999999</v>
      </c>
      <c r="I37" s="36">
        <f>'[5]вспомогат'!K35</f>
        <v>91.71768532338241</v>
      </c>
      <c r="J37" s="37">
        <f>'[5]вспомогат'!L35</f>
        <v>-3195827.1099999994</v>
      </c>
    </row>
    <row r="38" spans="1:10" ht="18.75" customHeight="1">
      <c r="A38" s="51" t="s">
        <v>40</v>
      </c>
      <c r="B38" s="42">
        <f>SUM(B18:B37)</f>
        <v>643464816</v>
      </c>
      <c r="C38" s="42">
        <f>SUM(C18:C37)</f>
        <v>596743022</v>
      </c>
      <c r="D38" s="42">
        <f>SUM(D18:D37)</f>
        <v>77559412</v>
      </c>
      <c r="E38" s="42">
        <f>SUM(E18:E37)</f>
        <v>543429589.02</v>
      </c>
      <c r="F38" s="42">
        <f>SUM(F18:F37)</f>
        <v>12767151.819999997</v>
      </c>
      <c r="G38" s="43">
        <f>F38/D38*100</f>
        <v>16.461125079184455</v>
      </c>
      <c r="H38" s="42">
        <f>SUM(H18:H37)</f>
        <v>-64792260.18</v>
      </c>
      <c r="I38" s="44">
        <f>E38/C38*100</f>
        <v>91.06593106002</v>
      </c>
      <c r="J38" s="42">
        <f>SUM(J18:J37)</f>
        <v>-53313432.98</v>
      </c>
    </row>
    <row r="39" spans="1:10" ht="20.25" customHeight="1">
      <c r="A39" s="52" t="s">
        <v>41</v>
      </c>
      <c r="B39" s="53">
        <f>'[5]вспомогат'!B36</f>
        <v>3821099443</v>
      </c>
      <c r="C39" s="53">
        <f>'[5]вспомогат'!C36</f>
        <v>3479735174</v>
      </c>
      <c r="D39" s="53">
        <f>'[5]вспомогат'!D36</f>
        <v>401864951</v>
      </c>
      <c r="E39" s="53">
        <f>'[5]вспомогат'!G36</f>
        <v>3224533607.19</v>
      </c>
      <c r="F39" s="53">
        <f>'[5]вспомогат'!H36</f>
        <v>96985599.25000021</v>
      </c>
      <c r="G39" s="54">
        <f>'[5]вспомогат'!I36</f>
        <v>24.133878560113644</v>
      </c>
      <c r="H39" s="53">
        <f>'[5]вспомогат'!J36</f>
        <v>-304879351.74999976</v>
      </c>
      <c r="I39" s="54">
        <f>'[5]вспомогат'!K36</f>
        <v>92.66606353504073</v>
      </c>
      <c r="J39" s="53">
        <f>'[5]вспомогат'!L36</f>
        <v>-255201566.80999994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01.01.2014 - 07.11.2014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2014-11-10T05:28:38Z</dcterms:created>
  <dcterms:modified xsi:type="dcterms:W3CDTF">2014-11-10T05:28:57Z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