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<sst xmlns="http://schemas.openxmlformats.org/spreadsheetml/2006/main" count="47" uniqueCount="42">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</sst>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611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01.01.2014 - 06.11.2014</v>
          </cell>
        </row>
        <row r="6">
          <cell r="G6" t="str">
            <v>Фактично надійшло на 06.11.2014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936406100</v>
          </cell>
          <cell r="C10">
            <v>848965024</v>
          </cell>
          <cell r="D10">
            <v>111391844</v>
          </cell>
          <cell r="G10">
            <v>745230631.87</v>
          </cell>
          <cell r="H10">
            <v>13903102.99000001</v>
          </cell>
          <cell r="I10">
            <v>12.481257595484289</v>
          </cell>
          <cell r="J10">
            <v>-97488741.00999999</v>
          </cell>
          <cell r="K10">
            <v>87.781075875041</v>
          </cell>
          <cell r="L10">
            <v>-103734392.13</v>
          </cell>
        </row>
        <row r="11">
          <cell r="B11">
            <v>1691009600</v>
          </cell>
          <cell r="C11">
            <v>1521006500</v>
          </cell>
          <cell r="D11">
            <v>156645100</v>
          </cell>
          <cell r="G11">
            <v>1415361765.97</v>
          </cell>
          <cell r="H11">
            <v>22718576.900000095</v>
          </cell>
          <cell r="I11">
            <v>14.503215804388454</v>
          </cell>
          <cell r="J11">
            <v>-133926523.0999999</v>
          </cell>
          <cell r="K11">
            <v>93.0542878002165</v>
          </cell>
          <cell r="L11">
            <v>-105644734.02999997</v>
          </cell>
        </row>
        <row r="12">
          <cell r="B12">
            <v>129920230</v>
          </cell>
          <cell r="C12">
            <v>127756270</v>
          </cell>
          <cell r="D12">
            <v>22153676</v>
          </cell>
          <cell r="G12">
            <v>110107579.51</v>
          </cell>
          <cell r="H12">
            <v>1631675.4800000042</v>
          </cell>
          <cell r="I12">
            <v>7.365258388720698</v>
          </cell>
          <cell r="J12">
            <v>-20522000.519999996</v>
          </cell>
          <cell r="K12">
            <v>86.1856561012622</v>
          </cell>
          <cell r="L12">
            <v>-17648690.489999995</v>
          </cell>
        </row>
        <row r="13">
          <cell r="B13">
            <v>255687097</v>
          </cell>
          <cell r="C13">
            <v>236117750</v>
          </cell>
          <cell r="D13">
            <v>19440116</v>
          </cell>
          <cell r="G13">
            <v>231937983.9</v>
          </cell>
          <cell r="H13">
            <v>7391827.170000017</v>
          </cell>
          <cell r="I13">
            <v>38.0235754251673</v>
          </cell>
          <cell r="J13">
            <v>-12048288.829999983</v>
          </cell>
          <cell r="K13">
            <v>98.22979589632716</v>
          </cell>
          <cell r="L13">
            <v>-4179766.099999994</v>
          </cell>
        </row>
        <row r="14">
          <cell r="B14">
            <v>139848700</v>
          </cell>
          <cell r="C14">
            <v>126439730</v>
          </cell>
          <cell r="D14">
            <v>12416350</v>
          </cell>
          <cell r="G14">
            <v>120818970.39</v>
          </cell>
          <cell r="H14">
            <v>1240474.1200000048</v>
          </cell>
          <cell r="I14">
            <v>9.990650392426154</v>
          </cell>
          <cell r="J14">
            <v>-11175875.879999995</v>
          </cell>
          <cell r="K14">
            <v>95.55459378946792</v>
          </cell>
          <cell r="L14">
            <v>-5620759.609999999</v>
          </cell>
        </row>
        <row r="15">
          <cell r="B15">
            <v>24762900</v>
          </cell>
          <cell r="C15">
            <v>22706878</v>
          </cell>
          <cell r="D15">
            <v>2258453</v>
          </cell>
          <cell r="G15">
            <v>20414800.09</v>
          </cell>
          <cell r="H15">
            <v>100504.32999999821</v>
          </cell>
          <cell r="I15">
            <v>4.450140427983147</v>
          </cell>
          <cell r="J15">
            <v>-2157948.670000002</v>
          </cell>
          <cell r="K15">
            <v>89.9057989830218</v>
          </cell>
          <cell r="L15">
            <v>-2292077.91</v>
          </cell>
        </row>
        <row r="16">
          <cell r="B16">
            <v>30975273</v>
          </cell>
          <cell r="C16">
            <v>29481610</v>
          </cell>
          <cell r="D16">
            <v>3955960</v>
          </cell>
          <cell r="G16">
            <v>22368428.7</v>
          </cell>
          <cell r="H16">
            <v>524054.69999999925</v>
          </cell>
          <cell r="I16">
            <v>13.247219385433606</v>
          </cell>
          <cell r="J16">
            <v>-3431905.3000000007</v>
          </cell>
          <cell r="K16">
            <v>75.87248016644952</v>
          </cell>
          <cell r="L16">
            <v>-7113181.300000001</v>
          </cell>
        </row>
        <row r="17">
          <cell r="B17">
            <v>92224650</v>
          </cell>
          <cell r="C17">
            <v>86482815</v>
          </cell>
          <cell r="D17">
            <v>11429883</v>
          </cell>
          <cell r="G17">
            <v>76529983.07</v>
          </cell>
          <cell r="H17">
            <v>646884.6199999899</v>
          </cell>
          <cell r="I17">
            <v>5.659590916197391</v>
          </cell>
          <cell r="J17">
            <v>-10782998.38000001</v>
          </cell>
          <cell r="K17">
            <v>88.49154952923305</v>
          </cell>
          <cell r="L17">
            <v>-9952831.930000007</v>
          </cell>
        </row>
        <row r="18">
          <cell r="B18">
            <v>9151755</v>
          </cell>
          <cell r="C18">
            <v>8261543</v>
          </cell>
          <cell r="D18">
            <v>1324083</v>
          </cell>
          <cell r="G18">
            <v>7044935.31</v>
          </cell>
          <cell r="H18">
            <v>43651.979999999516</v>
          </cell>
          <cell r="I18">
            <v>3.2967706707207562</v>
          </cell>
          <cell r="J18">
            <v>-1280431.0200000005</v>
          </cell>
          <cell r="K18">
            <v>85.27384424434999</v>
          </cell>
          <cell r="L18">
            <v>-1216607.6900000004</v>
          </cell>
        </row>
        <row r="19">
          <cell r="B19">
            <v>19504734</v>
          </cell>
          <cell r="C19">
            <v>17965632</v>
          </cell>
          <cell r="D19">
            <v>2178411</v>
          </cell>
          <cell r="G19">
            <v>15621213.72</v>
          </cell>
          <cell r="H19">
            <v>106622.28000000119</v>
          </cell>
          <cell r="I19">
            <v>4.894497870236663</v>
          </cell>
          <cell r="J19">
            <v>-2071788.7199999988</v>
          </cell>
          <cell r="K19">
            <v>86.95053822765601</v>
          </cell>
          <cell r="L19">
            <v>-2344418.2799999993</v>
          </cell>
        </row>
        <row r="20">
          <cell r="B20">
            <v>43432999</v>
          </cell>
          <cell r="C20">
            <v>39721237</v>
          </cell>
          <cell r="D20">
            <v>5156690</v>
          </cell>
          <cell r="G20">
            <v>35325943.7</v>
          </cell>
          <cell r="H20">
            <v>433764.1099999994</v>
          </cell>
          <cell r="I20">
            <v>8.411677064163241</v>
          </cell>
          <cell r="J20">
            <v>-4722925.890000001</v>
          </cell>
          <cell r="K20">
            <v>88.93465150644731</v>
          </cell>
          <cell r="L20">
            <v>-4395293.299999997</v>
          </cell>
        </row>
        <row r="21">
          <cell r="B21">
            <v>32604821</v>
          </cell>
          <cell r="C21">
            <v>29992083</v>
          </cell>
          <cell r="D21">
            <v>3177321</v>
          </cell>
          <cell r="G21">
            <v>28069300.67</v>
          </cell>
          <cell r="H21">
            <v>291854.44000000134</v>
          </cell>
          <cell r="I21">
            <v>9.185550972029622</v>
          </cell>
          <cell r="J21">
            <v>-2885466.5599999987</v>
          </cell>
          <cell r="K21">
            <v>93.58903371266345</v>
          </cell>
          <cell r="L21">
            <v>-1922782.3299999982</v>
          </cell>
        </row>
        <row r="22">
          <cell r="B22">
            <v>41521298</v>
          </cell>
          <cell r="C22">
            <v>38262872</v>
          </cell>
          <cell r="D22">
            <v>5347877</v>
          </cell>
          <cell r="G22">
            <v>35089101.45</v>
          </cell>
          <cell r="H22">
            <v>1216579.5100000054</v>
          </cell>
          <cell r="I22">
            <v>22.748831171696832</v>
          </cell>
          <cell r="J22">
            <v>-4131297.4899999946</v>
          </cell>
          <cell r="K22">
            <v>91.70535199239619</v>
          </cell>
          <cell r="L22">
            <v>-3173770.549999997</v>
          </cell>
        </row>
        <row r="23">
          <cell r="B23">
            <v>21034690</v>
          </cell>
          <cell r="C23">
            <v>19153425</v>
          </cell>
          <cell r="D23">
            <v>2032660</v>
          </cell>
          <cell r="G23">
            <v>19559980.84</v>
          </cell>
          <cell r="H23">
            <v>90275.41000000015</v>
          </cell>
          <cell r="I23">
            <v>4.441244969645694</v>
          </cell>
          <cell r="J23">
            <v>-1942384.5899999999</v>
          </cell>
          <cell r="K23">
            <v>102.12262736299121</v>
          </cell>
          <cell r="L23">
            <v>406555.83999999985</v>
          </cell>
        </row>
        <row r="24">
          <cell r="B24">
            <v>27339619</v>
          </cell>
          <cell r="C24">
            <v>25893258</v>
          </cell>
          <cell r="D24">
            <v>4679275</v>
          </cell>
          <cell r="G24">
            <v>23508114.1</v>
          </cell>
          <cell r="H24">
            <v>314692.950000003</v>
          </cell>
          <cell r="I24">
            <v>6.725250172302396</v>
          </cell>
          <cell r="J24">
            <v>-4364582.049999997</v>
          </cell>
          <cell r="K24">
            <v>90.78855237143199</v>
          </cell>
          <cell r="L24">
            <v>-2385143.8999999985</v>
          </cell>
        </row>
        <row r="25">
          <cell r="B25">
            <v>34435900</v>
          </cell>
          <cell r="C25">
            <v>31063095</v>
          </cell>
          <cell r="D25">
            <v>3982145</v>
          </cell>
          <cell r="G25">
            <v>27905708.76</v>
          </cell>
          <cell r="H25">
            <v>276718.5600000024</v>
          </cell>
          <cell r="I25">
            <v>6.948982520726954</v>
          </cell>
          <cell r="J25">
            <v>-3705426.4399999976</v>
          </cell>
          <cell r="K25">
            <v>89.83557098866034</v>
          </cell>
          <cell r="L25">
            <v>-3157386.2399999984</v>
          </cell>
        </row>
        <row r="26">
          <cell r="B26">
            <v>22573748</v>
          </cell>
          <cell r="C26">
            <v>20976735</v>
          </cell>
          <cell r="D26">
            <v>1754003</v>
          </cell>
          <cell r="G26">
            <v>19540944.78</v>
          </cell>
          <cell r="H26">
            <v>103294.01999999955</v>
          </cell>
          <cell r="I26">
            <v>5.889044659558709</v>
          </cell>
          <cell r="J26">
            <v>-1650708.9800000004</v>
          </cell>
          <cell r="K26">
            <v>93.15532078752962</v>
          </cell>
          <cell r="L26">
            <v>-1435790.2199999988</v>
          </cell>
        </row>
        <row r="27">
          <cell r="B27">
            <v>18820543</v>
          </cell>
          <cell r="C27">
            <v>17486754</v>
          </cell>
          <cell r="D27">
            <v>2078464</v>
          </cell>
          <cell r="G27">
            <v>16220224.22</v>
          </cell>
          <cell r="H27">
            <v>390204.72000000067</v>
          </cell>
          <cell r="I27">
            <v>18.77370596748371</v>
          </cell>
          <cell r="J27">
            <v>-1688259.2799999993</v>
          </cell>
          <cell r="K27">
            <v>92.75720479627037</v>
          </cell>
          <cell r="L27">
            <v>-1266529.7799999993</v>
          </cell>
        </row>
        <row r="28">
          <cell r="B28">
            <v>33000302</v>
          </cell>
          <cell r="C28">
            <v>31030641</v>
          </cell>
          <cell r="D28">
            <v>5401254</v>
          </cell>
          <cell r="G28">
            <v>26848450.9</v>
          </cell>
          <cell r="H28">
            <v>184570.13999999687</v>
          </cell>
          <cell r="I28">
            <v>3.4171720122770908</v>
          </cell>
          <cell r="J28">
            <v>-5216683.860000003</v>
          </cell>
          <cell r="K28">
            <v>86.52238572835152</v>
          </cell>
          <cell r="L28">
            <v>-4182190.1000000015</v>
          </cell>
        </row>
        <row r="29">
          <cell r="B29">
            <v>62537067</v>
          </cell>
          <cell r="C29">
            <v>57823712</v>
          </cell>
          <cell r="D29">
            <v>4855622</v>
          </cell>
          <cell r="G29">
            <v>55253674.89</v>
          </cell>
          <cell r="H29">
            <v>591321.9399999976</v>
          </cell>
          <cell r="I29">
            <v>12.178088409682584</v>
          </cell>
          <cell r="J29">
            <v>-4264300.060000002</v>
          </cell>
          <cell r="K29">
            <v>95.55539237951379</v>
          </cell>
          <cell r="L29">
            <v>-2570037.1099999994</v>
          </cell>
        </row>
        <row r="30">
          <cell r="B30">
            <v>26464879</v>
          </cell>
          <cell r="C30">
            <v>24548829</v>
          </cell>
          <cell r="D30">
            <v>4963656</v>
          </cell>
          <cell r="G30">
            <v>20022882.96</v>
          </cell>
          <cell r="H30">
            <v>189405.69999999925</v>
          </cell>
          <cell r="I30">
            <v>3.815850655242814</v>
          </cell>
          <cell r="J30">
            <v>-4774250.300000001</v>
          </cell>
          <cell r="K30">
            <v>81.5634951874894</v>
          </cell>
          <cell r="L30">
            <v>-4525946.039999999</v>
          </cell>
        </row>
        <row r="31">
          <cell r="B31">
            <v>29076120</v>
          </cell>
          <cell r="C31">
            <v>26575404</v>
          </cell>
          <cell r="D31">
            <v>3333631</v>
          </cell>
          <cell r="G31">
            <v>23349964.6</v>
          </cell>
          <cell r="H31">
            <v>285886.2400000021</v>
          </cell>
          <cell r="I31">
            <v>8.575821379150904</v>
          </cell>
          <cell r="J31">
            <v>-3047744.759999998</v>
          </cell>
          <cell r="K31">
            <v>87.86306541191247</v>
          </cell>
          <cell r="L31">
            <v>-3225439.3999999985</v>
          </cell>
        </row>
        <row r="32">
          <cell r="B32">
            <v>10776857</v>
          </cell>
          <cell r="C32">
            <v>9801046</v>
          </cell>
          <cell r="D32">
            <v>1022884</v>
          </cell>
          <cell r="G32">
            <v>9333085.77</v>
          </cell>
          <cell r="H32">
            <v>65773.40000000037</v>
          </cell>
          <cell r="I32">
            <v>6.430191497765179</v>
          </cell>
          <cell r="J32">
            <v>-957110.5999999996</v>
          </cell>
          <cell r="K32">
            <v>95.22540522715636</v>
          </cell>
          <cell r="L32">
            <v>-467960.23000000045</v>
          </cell>
        </row>
        <row r="33">
          <cell r="B33">
            <v>25270418</v>
          </cell>
          <cell r="C33">
            <v>23660421</v>
          </cell>
          <cell r="D33">
            <v>2658666</v>
          </cell>
          <cell r="G33">
            <v>22923358.42</v>
          </cell>
          <cell r="H33">
            <v>201578.40000000224</v>
          </cell>
          <cell r="I33">
            <v>7.581937708610342</v>
          </cell>
          <cell r="J33">
            <v>-2457087.5999999978</v>
          </cell>
          <cell r="K33">
            <v>96.8848289724008</v>
          </cell>
          <cell r="L33">
            <v>-737062.5799999982</v>
          </cell>
        </row>
        <row r="34">
          <cell r="B34">
            <v>20970940</v>
          </cell>
          <cell r="C34">
            <v>19975751</v>
          </cell>
          <cell r="D34">
            <v>3214818</v>
          </cell>
          <cell r="G34">
            <v>17363453.83</v>
          </cell>
          <cell r="H34">
            <v>246538.47999999672</v>
          </cell>
          <cell r="I34">
            <v>7.668816088500087</v>
          </cell>
          <cell r="J34">
            <v>-2968279.5200000033</v>
          </cell>
          <cell r="K34">
            <v>86.92265852733145</v>
          </cell>
          <cell r="L34">
            <v>-2612297.170000002</v>
          </cell>
        </row>
        <row r="35">
          <cell r="B35">
            <v>41748203</v>
          </cell>
          <cell r="C35">
            <v>38586159</v>
          </cell>
          <cell r="D35">
            <v>5012109</v>
          </cell>
          <cell r="G35">
            <v>35255087.63</v>
          </cell>
          <cell r="H35">
            <v>267729.5200000033</v>
          </cell>
          <cell r="I35">
            <v>5.341653982385524</v>
          </cell>
          <cell r="J35">
            <v>-4744379.479999997</v>
          </cell>
          <cell r="K35">
            <v>91.36718591244079</v>
          </cell>
          <cell r="L35">
            <v>-3331071.3699999973</v>
          </cell>
        </row>
        <row r="36">
          <cell r="B36">
            <v>3821099443</v>
          </cell>
          <cell r="C36">
            <v>3479735174</v>
          </cell>
          <cell r="D36">
            <v>401864951</v>
          </cell>
          <cell r="G36">
            <v>3181005570.05</v>
          </cell>
          <cell r="H36">
            <v>53457562.11000013</v>
          </cell>
          <cell r="I36">
            <v>13.302369857579377</v>
          </cell>
          <cell r="J36">
            <v>-348407388.88999987</v>
          </cell>
          <cell r="K36">
            <v>91.41516267726185</v>
          </cell>
          <cell r="L36">
            <v>-298729603.95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9" sqref="E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01.01.2014 - 06.11.2014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06.11.2014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848965024</v>
      </c>
      <c r="D10" s="33">
        <f>'[5]вспомогат'!D10</f>
        <v>111391844</v>
      </c>
      <c r="E10" s="33">
        <f>'[5]вспомогат'!G10</f>
        <v>745230631.87</v>
      </c>
      <c r="F10" s="33">
        <f>'[5]вспомогат'!H10</f>
        <v>13903102.99000001</v>
      </c>
      <c r="G10" s="34">
        <f>'[5]вспомогат'!I10</f>
        <v>12.481257595484289</v>
      </c>
      <c r="H10" s="35">
        <f>'[5]вспомогат'!J10</f>
        <v>-97488741.00999999</v>
      </c>
      <c r="I10" s="36">
        <f>'[5]вспомогат'!K10</f>
        <v>87.781075875041</v>
      </c>
      <c r="J10" s="37">
        <f>'[5]вспомогат'!L10</f>
        <v>-103734392.13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1521006500</v>
      </c>
      <c r="D12" s="38">
        <f>'[5]вспомогат'!D11</f>
        <v>156645100</v>
      </c>
      <c r="E12" s="33">
        <f>'[5]вспомогат'!G11</f>
        <v>1415361765.97</v>
      </c>
      <c r="F12" s="38">
        <f>'[5]вспомогат'!H11</f>
        <v>22718576.900000095</v>
      </c>
      <c r="G12" s="39">
        <f>'[5]вспомогат'!I11</f>
        <v>14.503215804388454</v>
      </c>
      <c r="H12" s="35">
        <f>'[5]вспомогат'!J11</f>
        <v>-133926523.0999999</v>
      </c>
      <c r="I12" s="36">
        <f>'[5]вспомогат'!K11</f>
        <v>93.0542878002165</v>
      </c>
      <c r="J12" s="37">
        <f>'[5]вспомогат'!L11</f>
        <v>-105644734.02999997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127756270</v>
      </c>
      <c r="D13" s="38">
        <f>'[5]вспомогат'!D12</f>
        <v>22153676</v>
      </c>
      <c r="E13" s="33">
        <f>'[5]вспомогат'!G12</f>
        <v>110107579.51</v>
      </c>
      <c r="F13" s="38">
        <f>'[5]вспомогат'!H12</f>
        <v>1631675.4800000042</v>
      </c>
      <c r="G13" s="39">
        <f>'[5]вспомогат'!I12</f>
        <v>7.365258388720698</v>
      </c>
      <c r="H13" s="35">
        <f>'[5]вспомогат'!J12</f>
        <v>-20522000.519999996</v>
      </c>
      <c r="I13" s="36">
        <f>'[5]вспомогат'!K12</f>
        <v>86.1856561012622</v>
      </c>
      <c r="J13" s="37">
        <f>'[5]вспомогат'!L12</f>
        <v>-17648690.489999995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236117750</v>
      </c>
      <c r="D14" s="38">
        <f>'[5]вспомогат'!D13</f>
        <v>19440116</v>
      </c>
      <c r="E14" s="33">
        <f>'[5]вспомогат'!G13</f>
        <v>231937983.9</v>
      </c>
      <c r="F14" s="38">
        <f>'[5]вспомогат'!H13</f>
        <v>7391827.170000017</v>
      </c>
      <c r="G14" s="39">
        <f>'[5]вспомогат'!I13</f>
        <v>38.0235754251673</v>
      </c>
      <c r="H14" s="35">
        <f>'[5]вспомогат'!J13</f>
        <v>-12048288.829999983</v>
      </c>
      <c r="I14" s="36">
        <f>'[5]вспомогат'!K13</f>
        <v>98.22979589632716</v>
      </c>
      <c r="J14" s="37">
        <f>'[5]вспомогат'!L13</f>
        <v>-4179766.099999994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126439730</v>
      </c>
      <c r="D15" s="38">
        <f>'[5]вспомогат'!D14</f>
        <v>12416350</v>
      </c>
      <c r="E15" s="33">
        <f>'[5]вспомогат'!G14</f>
        <v>120818970.39</v>
      </c>
      <c r="F15" s="38">
        <f>'[5]вспомогат'!H14</f>
        <v>1240474.1200000048</v>
      </c>
      <c r="G15" s="39">
        <f>'[5]вспомогат'!I14</f>
        <v>9.990650392426154</v>
      </c>
      <c r="H15" s="35">
        <f>'[5]вспомогат'!J14</f>
        <v>-11175875.879999995</v>
      </c>
      <c r="I15" s="36">
        <f>'[5]вспомогат'!K14</f>
        <v>95.55459378946792</v>
      </c>
      <c r="J15" s="37">
        <f>'[5]вспомогат'!L14</f>
        <v>-5620759.609999999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22706878</v>
      </c>
      <c r="D16" s="38">
        <f>'[5]вспомогат'!D15</f>
        <v>2258453</v>
      </c>
      <c r="E16" s="33">
        <f>'[5]вспомогат'!G15</f>
        <v>20414800.09</v>
      </c>
      <c r="F16" s="38">
        <f>'[5]вспомогат'!H15</f>
        <v>100504.32999999821</v>
      </c>
      <c r="G16" s="39">
        <f>'[5]вспомогат'!I15</f>
        <v>4.450140427983147</v>
      </c>
      <c r="H16" s="35">
        <f>'[5]вспомогат'!J15</f>
        <v>-2157948.670000002</v>
      </c>
      <c r="I16" s="36">
        <f>'[5]вспомогат'!K15</f>
        <v>89.9057989830218</v>
      </c>
      <c r="J16" s="37">
        <f>'[5]вспомогат'!L15</f>
        <v>-2292077.91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2034027128</v>
      </c>
      <c r="D17" s="42">
        <f>SUM(D12:D16)</f>
        <v>212913695</v>
      </c>
      <c r="E17" s="42">
        <f>SUM(E12:E16)</f>
        <v>1898641099.8600001</v>
      </c>
      <c r="F17" s="42">
        <f>SUM(F12:F16)</f>
        <v>33083058.00000012</v>
      </c>
      <c r="G17" s="43">
        <f>F17/D17*100</f>
        <v>15.538248021105508</v>
      </c>
      <c r="H17" s="42">
        <f>SUM(H12:H16)</f>
        <v>-179830636.99999988</v>
      </c>
      <c r="I17" s="44">
        <f>E17/C17*100</f>
        <v>93.34394186408315</v>
      </c>
      <c r="J17" s="42">
        <f>SUM(J12:J16)</f>
        <v>-135386028.13999996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29481610</v>
      </c>
      <c r="D18" s="46">
        <f>'[5]вспомогат'!D16</f>
        <v>3955960</v>
      </c>
      <c r="E18" s="45">
        <f>'[5]вспомогат'!G16</f>
        <v>22368428.7</v>
      </c>
      <c r="F18" s="46">
        <f>'[5]вспомогат'!H16</f>
        <v>524054.69999999925</v>
      </c>
      <c r="G18" s="47">
        <f>'[5]вспомогат'!I16</f>
        <v>13.247219385433606</v>
      </c>
      <c r="H18" s="48">
        <f>'[5]вспомогат'!J16</f>
        <v>-3431905.3000000007</v>
      </c>
      <c r="I18" s="49">
        <f>'[5]вспомогат'!K16</f>
        <v>75.87248016644952</v>
      </c>
      <c r="J18" s="50">
        <f>'[5]вспомогат'!L16</f>
        <v>-7113181.300000001</v>
      </c>
    </row>
    <row r="19" spans="1:10" ht="12.75">
      <c r="A19" s="32" t="s">
        <v>21</v>
      </c>
      <c r="B19" s="33">
        <f>'[5]вспомогат'!B17</f>
        <v>92224650</v>
      </c>
      <c r="C19" s="33">
        <f>'[5]вспомогат'!C17</f>
        <v>86482815</v>
      </c>
      <c r="D19" s="38">
        <f>'[5]вспомогат'!D17</f>
        <v>11429883</v>
      </c>
      <c r="E19" s="33">
        <f>'[5]вспомогат'!G17</f>
        <v>76529983.07</v>
      </c>
      <c r="F19" s="38">
        <f>'[5]вспомогат'!H17</f>
        <v>646884.6199999899</v>
      </c>
      <c r="G19" s="39">
        <f>'[5]вспомогат'!I17</f>
        <v>5.659590916197391</v>
      </c>
      <c r="H19" s="35">
        <f>'[5]вспомогат'!J17</f>
        <v>-10782998.38000001</v>
      </c>
      <c r="I19" s="36">
        <f>'[5]вспомогат'!K17</f>
        <v>88.49154952923305</v>
      </c>
      <c r="J19" s="37">
        <f>'[5]вспомогат'!L17</f>
        <v>-9952831.930000007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8261543</v>
      </c>
      <c r="D20" s="38">
        <f>'[5]вспомогат'!D18</f>
        <v>1324083</v>
      </c>
      <c r="E20" s="33">
        <f>'[5]вспомогат'!G18</f>
        <v>7044935.31</v>
      </c>
      <c r="F20" s="38">
        <f>'[5]вспомогат'!H18</f>
        <v>43651.979999999516</v>
      </c>
      <c r="G20" s="39">
        <f>'[5]вспомогат'!I18</f>
        <v>3.2967706707207562</v>
      </c>
      <c r="H20" s="35">
        <f>'[5]вспомогат'!J18</f>
        <v>-1280431.0200000005</v>
      </c>
      <c r="I20" s="36">
        <f>'[5]вспомогат'!K18</f>
        <v>85.27384424434999</v>
      </c>
      <c r="J20" s="37">
        <f>'[5]вспомогат'!L18</f>
        <v>-1216607.6900000004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17965632</v>
      </c>
      <c r="D21" s="38">
        <f>'[5]вспомогат'!D19</f>
        <v>2178411</v>
      </c>
      <c r="E21" s="33">
        <f>'[5]вспомогат'!G19</f>
        <v>15621213.72</v>
      </c>
      <c r="F21" s="38">
        <f>'[5]вспомогат'!H19</f>
        <v>106622.28000000119</v>
      </c>
      <c r="G21" s="39">
        <f>'[5]вспомогат'!I19</f>
        <v>4.894497870236663</v>
      </c>
      <c r="H21" s="35">
        <f>'[5]вспомогат'!J19</f>
        <v>-2071788.7199999988</v>
      </c>
      <c r="I21" s="36">
        <f>'[5]вспомогат'!K19</f>
        <v>86.95053822765601</v>
      </c>
      <c r="J21" s="37">
        <f>'[5]вспомогат'!L19</f>
        <v>-2344418.2799999993</v>
      </c>
    </row>
    <row r="22" spans="1:10" ht="12.75">
      <c r="A22" s="32" t="s">
        <v>24</v>
      </c>
      <c r="B22" s="33">
        <f>'[5]вспомогат'!B20</f>
        <v>43432999</v>
      </c>
      <c r="C22" s="33">
        <f>'[5]вспомогат'!C20</f>
        <v>39721237</v>
      </c>
      <c r="D22" s="38">
        <f>'[5]вспомогат'!D20</f>
        <v>5156690</v>
      </c>
      <c r="E22" s="33">
        <f>'[5]вспомогат'!G20</f>
        <v>35325943.7</v>
      </c>
      <c r="F22" s="38">
        <f>'[5]вспомогат'!H20</f>
        <v>433764.1099999994</v>
      </c>
      <c r="G22" s="39">
        <f>'[5]вспомогат'!I20</f>
        <v>8.411677064163241</v>
      </c>
      <c r="H22" s="35">
        <f>'[5]вспомогат'!J20</f>
        <v>-4722925.890000001</v>
      </c>
      <c r="I22" s="36">
        <f>'[5]вспомогат'!K20</f>
        <v>88.93465150644731</v>
      </c>
      <c r="J22" s="37">
        <f>'[5]вспомогат'!L20</f>
        <v>-4395293.299999997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29992083</v>
      </c>
      <c r="D23" s="38">
        <f>'[5]вспомогат'!D21</f>
        <v>3177321</v>
      </c>
      <c r="E23" s="33">
        <f>'[5]вспомогат'!G21</f>
        <v>28069300.67</v>
      </c>
      <c r="F23" s="38">
        <f>'[5]вспомогат'!H21</f>
        <v>291854.44000000134</v>
      </c>
      <c r="G23" s="39">
        <f>'[5]вспомогат'!I21</f>
        <v>9.185550972029622</v>
      </c>
      <c r="H23" s="35">
        <f>'[5]вспомогат'!J21</f>
        <v>-2885466.5599999987</v>
      </c>
      <c r="I23" s="36">
        <f>'[5]вспомогат'!K21</f>
        <v>93.58903371266345</v>
      </c>
      <c r="J23" s="37">
        <f>'[5]вспомогат'!L21</f>
        <v>-1922782.3299999982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38262872</v>
      </c>
      <c r="D24" s="38">
        <f>'[5]вспомогат'!D22</f>
        <v>5347877</v>
      </c>
      <c r="E24" s="33">
        <f>'[5]вспомогат'!G22</f>
        <v>35089101.45</v>
      </c>
      <c r="F24" s="38">
        <f>'[5]вспомогат'!H22</f>
        <v>1216579.5100000054</v>
      </c>
      <c r="G24" s="39">
        <f>'[5]вспомогат'!I22</f>
        <v>22.748831171696832</v>
      </c>
      <c r="H24" s="35">
        <f>'[5]вспомогат'!J22</f>
        <v>-4131297.4899999946</v>
      </c>
      <c r="I24" s="36">
        <f>'[5]вспомогат'!K22</f>
        <v>91.70535199239619</v>
      </c>
      <c r="J24" s="37">
        <f>'[5]вспомогат'!L22</f>
        <v>-3173770.549999997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19153425</v>
      </c>
      <c r="D25" s="38">
        <f>'[5]вспомогат'!D23</f>
        <v>2032660</v>
      </c>
      <c r="E25" s="33">
        <f>'[5]вспомогат'!G23</f>
        <v>19559980.84</v>
      </c>
      <c r="F25" s="38">
        <f>'[5]вспомогат'!H23</f>
        <v>90275.41000000015</v>
      </c>
      <c r="G25" s="39">
        <f>'[5]вспомогат'!I23</f>
        <v>4.441244969645694</v>
      </c>
      <c r="H25" s="35">
        <f>'[5]вспомогат'!J23</f>
        <v>-1942384.5899999999</v>
      </c>
      <c r="I25" s="36">
        <f>'[5]вспомогат'!K23</f>
        <v>102.12262736299121</v>
      </c>
      <c r="J25" s="37">
        <f>'[5]вспомогат'!L23</f>
        <v>406555.83999999985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25893258</v>
      </c>
      <c r="D26" s="38">
        <f>'[5]вспомогат'!D24</f>
        <v>4679275</v>
      </c>
      <c r="E26" s="33">
        <f>'[5]вспомогат'!G24</f>
        <v>23508114.1</v>
      </c>
      <c r="F26" s="38">
        <f>'[5]вспомогат'!H24</f>
        <v>314692.950000003</v>
      </c>
      <c r="G26" s="39">
        <f>'[5]вспомогат'!I24</f>
        <v>6.725250172302396</v>
      </c>
      <c r="H26" s="35">
        <f>'[5]вспомогат'!J24</f>
        <v>-4364582.049999997</v>
      </c>
      <c r="I26" s="36">
        <f>'[5]вспомогат'!K24</f>
        <v>90.78855237143199</v>
      </c>
      <c r="J26" s="37">
        <f>'[5]вспомогат'!L24</f>
        <v>-2385143.8999999985</v>
      </c>
    </row>
    <row r="27" spans="1:10" ht="12.75">
      <c r="A27" s="32" t="s">
        <v>29</v>
      </c>
      <c r="B27" s="33">
        <f>'[5]вспомогат'!B25</f>
        <v>34435900</v>
      </c>
      <c r="C27" s="33">
        <f>'[5]вспомогат'!C25</f>
        <v>31063095</v>
      </c>
      <c r="D27" s="38">
        <f>'[5]вспомогат'!D25</f>
        <v>3982145</v>
      </c>
      <c r="E27" s="33">
        <f>'[5]вспомогат'!G25</f>
        <v>27905708.76</v>
      </c>
      <c r="F27" s="38">
        <f>'[5]вспомогат'!H25</f>
        <v>276718.5600000024</v>
      </c>
      <c r="G27" s="39">
        <f>'[5]вспомогат'!I25</f>
        <v>6.948982520726954</v>
      </c>
      <c r="H27" s="35">
        <f>'[5]вспомогат'!J25</f>
        <v>-3705426.4399999976</v>
      </c>
      <c r="I27" s="36">
        <f>'[5]вспомогат'!K25</f>
        <v>89.83557098866034</v>
      </c>
      <c r="J27" s="37">
        <f>'[5]вспомогат'!L25</f>
        <v>-3157386.2399999984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20976735</v>
      </c>
      <c r="D28" s="38">
        <f>'[5]вспомогат'!D26</f>
        <v>1754003</v>
      </c>
      <c r="E28" s="33">
        <f>'[5]вспомогат'!G26</f>
        <v>19540944.78</v>
      </c>
      <c r="F28" s="38">
        <f>'[5]вспомогат'!H26</f>
        <v>103294.01999999955</v>
      </c>
      <c r="G28" s="39">
        <f>'[5]вспомогат'!I26</f>
        <v>5.889044659558709</v>
      </c>
      <c r="H28" s="35">
        <f>'[5]вспомогат'!J26</f>
        <v>-1650708.9800000004</v>
      </c>
      <c r="I28" s="36">
        <f>'[5]вспомогат'!K26</f>
        <v>93.15532078752962</v>
      </c>
      <c r="J28" s="37">
        <f>'[5]вспомогат'!L26</f>
        <v>-1435790.2199999988</v>
      </c>
    </row>
    <row r="29" spans="1:10" ht="12.75">
      <c r="A29" s="32" t="s">
        <v>31</v>
      </c>
      <c r="B29" s="33">
        <f>'[5]вспомогат'!B27</f>
        <v>18820543</v>
      </c>
      <c r="C29" s="33">
        <f>'[5]вспомогат'!C27</f>
        <v>17486754</v>
      </c>
      <c r="D29" s="38">
        <f>'[5]вспомогат'!D27</f>
        <v>2078464</v>
      </c>
      <c r="E29" s="33">
        <f>'[5]вспомогат'!G27</f>
        <v>16220224.22</v>
      </c>
      <c r="F29" s="38">
        <f>'[5]вспомогат'!H27</f>
        <v>390204.72000000067</v>
      </c>
      <c r="G29" s="39">
        <f>'[5]вспомогат'!I27</f>
        <v>18.77370596748371</v>
      </c>
      <c r="H29" s="35">
        <f>'[5]вспомогат'!J27</f>
        <v>-1688259.2799999993</v>
      </c>
      <c r="I29" s="36">
        <f>'[5]вспомогат'!K27</f>
        <v>92.75720479627037</v>
      </c>
      <c r="J29" s="37">
        <f>'[5]вспомогат'!L27</f>
        <v>-1266529.7799999993</v>
      </c>
    </row>
    <row r="30" spans="1:10" ht="12.75">
      <c r="A30" s="32" t="s">
        <v>32</v>
      </c>
      <c r="B30" s="33">
        <f>'[5]вспомогат'!B28</f>
        <v>33000302</v>
      </c>
      <c r="C30" s="33">
        <f>'[5]вспомогат'!C28</f>
        <v>31030641</v>
      </c>
      <c r="D30" s="38">
        <f>'[5]вспомогат'!D28</f>
        <v>5401254</v>
      </c>
      <c r="E30" s="33">
        <f>'[5]вспомогат'!G28</f>
        <v>26848450.9</v>
      </c>
      <c r="F30" s="38">
        <f>'[5]вспомогат'!H28</f>
        <v>184570.13999999687</v>
      </c>
      <c r="G30" s="39">
        <f>'[5]вспомогат'!I28</f>
        <v>3.4171720122770908</v>
      </c>
      <c r="H30" s="35">
        <f>'[5]вспомогат'!J28</f>
        <v>-5216683.860000003</v>
      </c>
      <c r="I30" s="36">
        <f>'[5]вспомогат'!K28</f>
        <v>86.52238572835152</v>
      </c>
      <c r="J30" s="37">
        <f>'[5]вспомогат'!L28</f>
        <v>-4182190.1000000015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57823712</v>
      </c>
      <c r="D31" s="38">
        <f>'[5]вспомогат'!D29</f>
        <v>4855622</v>
      </c>
      <c r="E31" s="33">
        <f>'[5]вспомогат'!G29</f>
        <v>55253674.89</v>
      </c>
      <c r="F31" s="38">
        <f>'[5]вспомогат'!H29</f>
        <v>591321.9399999976</v>
      </c>
      <c r="G31" s="39">
        <f>'[5]вспомогат'!I29</f>
        <v>12.178088409682584</v>
      </c>
      <c r="H31" s="35">
        <f>'[5]вспомогат'!J29</f>
        <v>-4264300.060000002</v>
      </c>
      <c r="I31" s="36">
        <f>'[5]вспомогат'!K29</f>
        <v>95.55539237951379</v>
      </c>
      <c r="J31" s="37">
        <f>'[5]вспомогат'!L29</f>
        <v>-2570037.1099999994</v>
      </c>
    </row>
    <row r="32" spans="1:10" ht="12.75">
      <c r="A32" s="32" t="s">
        <v>34</v>
      </c>
      <c r="B32" s="33">
        <f>'[5]вспомогат'!B30</f>
        <v>26464879</v>
      </c>
      <c r="C32" s="33">
        <f>'[5]вспомогат'!C30</f>
        <v>24548829</v>
      </c>
      <c r="D32" s="38">
        <f>'[5]вспомогат'!D30</f>
        <v>4963656</v>
      </c>
      <c r="E32" s="33">
        <f>'[5]вспомогат'!G30</f>
        <v>20022882.96</v>
      </c>
      <c r="F32" s="38">
        <f>'[5]вспомогат'!H30</f>
        <v>189405.69999999925</v>
      </c>
      <c r="G32" s="39">
        <f>'[5]вспомогат'!I30</f>
        <v>3.815850655242814</v>
      </c>
      <c r="H32" s="35">
        <f>'[5]вспомогат'!J30</f>
        <v>-4774250.300000001</v>
      </c>
      <c r="I32" s="36">
        <f>'[5]вспомогат'!K30</f>
        <v>81.5634951874894</v>
      </c>
      <c r="J32" s="37">
        <f>'[5]вспомогат'!L30</f>
        <v>-4525946.039999999</v>
      </c>
    </row>
    <row r="33" spans="1:10" ht="12.75">
      <c r="A33" s="32" t="s">
        <v>35</v>
      </c>
      <c r="B33" s="33">
        <f>'[5]вспомогат'!B31</f>
        <v>29076120</v>
      </c>
      <c r="C33" s="33">
        <f>'[5]вспомогат'!C31</f>
        <v>26575404</v>
      </c>
      <c r="D33" s="38">
        <f>'[5]вспомогат'!D31</f>
        <v>3333631</v>
      </c>
      <c r="E33" s="33">
        <f>'[5]вспомогат'!G31</f>
        <v>23349964.6</v>
      </c>
      <c r="F33" s="38">
        <f>'[5]вспомогат'!H31</f>
        <v>285886.2400000021</v>
      </c>
      <c r="G33" s="39">
        <f>'[5]вспомогат'!I31</f>
        <v>8.575821379150904</v>
      </c>
      <c r="H33" s="35">
        <f>'[5]вспомогат'!J31</f>
        <v>-3047744.759999998</v>
      </c>
      <c r="I33" s="36">
        <f>'[5]вспомогат'!K31</f>
        <v>87.86306541191247</v>
      </c>
      <c r="J33" s="37">
        <f>'[5]вспомогат'!L31</f>
        <v>-3225439.3999999985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9801046</v>
      </c>
      <c r="D34" s="38">
        <f>'[5]вспомогат'!D32</f>
        <v>1022884</v>
      </c>
      <c r="E34" s="33">
        <f>'[5]вспомогат'!G32</f>
        <v>9333085.77</v>
      </c>
      <c r="F34" s="38">
        <f>'[5]вспомогат'!H32</f>
        <v>65773.40000000037</v>
      </c>
      <c r="G34" s="39">
        <f>'[5]вспомогат'!I32</f>
        <v>6.430191497765179</v>
      </c>
      <c r="H34" s="35">
        <f>'[5]вспомогат'!J32</f>
        <v>-957110.5999999996</v>
      </c>
      <c r="I34" s="36">
        <f>'[5]вспомогат'!K32</f>
        <v>95.22540522715636</v>
      </c>
      <c r="J34" s="37">
        <f>'[5]вспомогат'!L32</f>
        <v>-467960.23000000045</v>
      </c>
    </row>
    <row r="35" spans="1:10" ht="12.75">
      <c r="A35" s="32" t="s">
        <v>37</v>
      </c>
      <c r="B35" s="33">
        <f>'[5]вспомогат'!B33</f>
        <v>25270418</v>
      </c>
      <c r="C35" s="33">
        <f>'[5]вспомогат'!C33</f>
        <v>23660421</v>
      </c>
      <c r="D35" s="38">
        <f>'[5]вспомогат'!D33</f>
        <v>2658666</v>
      </c>
      <c r="E35" s="33">
        <f>'[5]вспомогат'!G33</f>
        <v>22923358.42</v>
      </c>
      <c r="F35" s="38">
        <f>'[5]вспомогат'!H33</f>
        <v>201578.40000000224</v>
      </c>
      <c r="G35" s="39">
        <f>'[5]вспомогат'!I33</f>
        <v>7.581937708610342</v>
      </c>
      <c r="H35" s="35">
        <f>'[5]вспомогат'!J33</f>
        <v>-2457087.5999999978</v>
      </c>
      <c r="I35" s="36">
        <f>'[5]вспомогат'!K33</f>
        <v>96.8848289724008</v>
      </c>
      <c r="J35" s="37">
        <f>'[5]вспомогат'!L33</f>
        <v>-737062.5799999982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19975751</v>
      </c>
      <c r="D36" s="38">
        <f>'[5]вспомогат'!D34</f>
        <v>3214818</v>
      </c>
      <c r="E36" s="33">
        <f>'[5]вспомогат'!G34</f>
        <v>17363453.83</v>
      </c>
      <c r="F36" s="38">
        <f>'[5]вспомогат'!H34</f>
        <v>246538.47999999672</v>
      </c>
      <c r="G36" s="39">
        <f>'[5]вспомогат'!I34</f>
        <v>7.668816088500087</v>
      </c>
      <c r="H36" s="35">
        <f>'[5]вспомогат'!J34</f>
        <v>-2968279.5200000033</v>
      </c>
      <c r="I36" s="36">
        <f>'[5]вспомогат'!K34</f>
        <v>86.92265852733145</v>
      </c>
      <c r="J36" s="37">
        <f>'[5]вспомогат'!L34</f>
        <v>-2612297.170000002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38586159</v>
      </c>
      <c r="D37" s="38">
        <f>'[5]вспомогат'!D35</f>
        <v>5012109</v>
      </c>
      <c r="E37" s="33">
        <f>'[5]вспомогат'!G35</f>
        <v>35255087.63</v>
      </c>
      <c r="F37" s="38">
        <f>'[5]вспомогат'!H35</f>
        <v>267729.5200000033</v>
      </c>
      <c r="G37" s="39">
        <f>'[5]вспомогат'!I35</f>
        <v>5.341653982385524</v>
      </c>
      <c r="H37" s="35">
        <f>'[5]вспомогат'!J35</f>
        <v>-4744379.479999997</v>
      </c>
      <c r="I37" s="36">
        <f>'[5]вспомогат'!K35</f>
        <v>91.36718591244079</v>
      </c>
      <c r="J37" s="37">
        <f>'[5]вспомогат'!L35</f>
        <v>-3331071.3699999973</v>
      </c>
    </row>
    <row r="38" spans="1:10" ht="18.75" customHeight="1">
      <c r="A38" s="51" t="s">
        <v>40</v>
      </c>
      <c r="B38" s="42">
        <f>SUM(B18:B37)</f>
        <v>643464816</v>
      </c>
      <c r="C38" s="42">
        <f>SUM(C18:C37)</f>
        <v>596743022</v>
      </c>
      <c r="D38" s="42">
        <f>SUM(D18:D37)</f>
        <v>77559412</v>
      </c>
      <c r="E38" s="42">
        <f>SUM(E18:E37)</f>
        <v>537133838.32</v>
      </c>
      <c r="F38" s="42">
        <f>SUM(F18:F37)</f>
        <v>6471401.12</v>
      </c>
      <c r="G38" s="43">
        <f>F38/D38*100</f>
        <v>8.343798583723148</v>
      </c>
      <c r="H38" s="42">
        <f>SUM(H18:H37)</f>
        <v>-71088010.88</v>
      </c>
      <c r="I38" s="44">
        <f>E38/C38*100</f>
        <v>90.01091232198775</v>
      </c>
      <c r="J38" s="42">
        <f>SUM(J18:J37)</f>
        <v>-59609183.68</v>
      </c>
    </row>
    <row r="39" spans="1:10" ht="20.25" customHeight="1">
      <c r="A39" s="52" t="s">
        <v>41</v>
      </c>
      <c r="B39" s="53">
        <f>'[5]вспомогат'!B36</f>
        <v>3821099443</v>
      </c>
      <c r="C39" s="53">
        <f>'[5]вспомогат'!C36</f>
        <v>3479735174</v>
      </c>
      <c r="D39" s="53">
        <f>'[5]вспомогат'!D36</f>
        <v>401864951</v>
      </c>
      <c r="E39" s="53">
        <f>'[5]вспомогат'!G36</f>
        <v>3181005570.05</v>
      </c>
      <c r="F39" s="53">
        <f>'[5]вспомогат'!H36</f>
        <v>53457562.11000013</v>
      </c>
      <c r="G39" s="54">
        <f>'[5]вспомогат'!I36</f>
        <v>13.302369857579377</v>
      </c>
      <c r="H39" s="53">
        <f>'[5]вспомогат'!J36</f>
        <v>-348407388.88999987</v>
      </c>
      <c r="I39" s="54">
        <f>'[5]вспомогат'!K36</f>
        <v>91.41516267726185</v>
      </c>
      <c r="J39" s="53">
        <f>'[5]вспомогат'!L36</f>
        <v>-298729603.95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01.01.2014 - 06.11.2014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2014-11-07T05:43:19Z</dcterms:created>
  <dcterms:modified xsi:type="dcterms:W3CDTF">2014-11-07T05:43:38Z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