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<sst xmlns="http://schemas.openxmlformats.org/spreadsheetml/2006/main" count="47" uniqueCount="42">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</sst>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30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01.01.2014 - 30.10.2014</v>
          </cell>
        </row>
        <row r="6">
          <cell r="G6" t="str">
            <v>Фактично надійшло на 30.10.2014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728682793.72</v>
          </cell>
          <cell r="H10">
            <v>65448825.68000007</v>
          </cell>
          <cell r="I10">
            <v>80.78875143651034</v>
          </cell>
          <cell r="J10">
            <v>-15563474.319999933</v>
          </cell>
          <cell r="K10">
            <v>98.79464349828989</v>
          </cell>
          <cell r="L10">
            <v>-8890386.279999971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1386990956.11</v>
          </cell>
          <cell r="H11">
            <v>139417810.24</v>
          </cell>
          <cell r="I11">
            <v>91.40077742361406</v>
          </cell>
          <cell r="J11">
            <v>-13116789.75999999</v>
          </cell>
          <cell r="K11">
            <v>101.65861890478578</v>
          </cell>
          <cell r="L11">
            <v>22629556.109999895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107918171.6</v>
          </cell>
          <cell r="H12">
            <v>10497682.849999994</v>
          </cell>
          <cell r="I12">
            <v>92.6869307655917</v>
          </cell>
          <cell r="J12">
            <v>-828275.150000006</v>
          </cell>
          <cell r="K12">
            <v>102.19272795514851</v>
          </cell>
          <cell r="L12">
            <v>2315577.599999994</v>
          </cell>
        </row>
        <row r="13">
          <cell r="B13">
            <v>255687097</v>
          </cell>
          <cell r="C13">
            <v>216677634</v>
          </cell>
          <cell r="D13">
            <v>27722314</v>
          </cell>
          <cell r="G13">
            <v>224450379.02</v>
          </cell>
          <cell r="H13">
            <v>21686597.21000001</v>
          </cell>
          <cell r="I13">
            <v>78.22794738563313</v>
          </cell>
          <cell r="J13">
            <v>-6035716.789999992</v>
          </cell>
          <cell r="K13">
            <v>103.58723919793218</v>
          </cell>
          <cell r="L13">
            <v>7772745.020000011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119160933.1</v>
          </cell>
          <cell r="H14">
            <v>12292113.699999988</v>
          </cell>
          <cell r="I14">
            <v>107.04739930000069</v>
          </cell>
          <cell r="J14">
            <v>809243.6999999881</v>
          </cell>
          <cell r="K14">
            <v>104.50570146227905</v>
          </cell>
          <cell r="L14">
            <v>5137553.099999994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20232922.93</v>
          </cell>
          <cell r="H15">
            <v>2118143.4499999993</v>
          </cell>
          <cell r="I15">
            <v>96.20381519036206</v>
          </cell>
          <cell r="J15">
            <v>-83581.55000000075</v>
          </cell>
          <cell r="K15">
            <v>98.94611897982362</v>
          </cell>
          <cell r="L15">
            <v>-215502.0700000003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21737378.6</v>
          </cell>
          <cell r="H16">
            <v>2497962.3100000024</v>
          </cell>
          <cell r="I16">
            <v>96.77950715319065</v>
          </cell>
          <cell r="J16">
            <v>-83123.68999999762</v>
          </cell>
          <cell r="K16">
            <v>85.15896206364971</v>
          </cell>
          <cell r="L16">
            <v>-3788271.3999999985</v>
          </cell>
        </row>
        <row r="17">
          <cell r="B17">
            <v>92224650</v>
          </cell>
          <cell r="C17">
            <v>75052932</v>
          </cell>
          <cell r="D17">
            <v>9510621</v>
          </cell>
          <cell r="G17">
            <v>75781360.18</v>
          </cell>
          <cell r="H17">
            <v>7928063.550000012</v>
          </cell>
          <cell r="I17">
            <v>83.36010393012204</v>
          </cell>
          <cell r="J17">
            <v>-1582557.449999988</v>
          </cell>
          <cell r="K17">
            <v>100.9705525961331</v>
          </cell>
          <cell r="L17">
            <v>728428.1800000072</v>
          </cell>
        </row>
        <row r="18">
          <cell r="B18">
            <v>9151755</v>
          </cell>
          <cell r="C18">
            <v>6937460</v>
          </cell>
          <cell r="D18">
            <v>737195</v>
          </cell>
          <cell r="G18">
            <v>6995191.56</v>
          </cell>
          <cell r="H18">
            <v>667644.5899999999</v>
          </cell>
          <cell r="I18">
            <v>90.56553422093204</v>
          </cell>
          <cell r="J18">
            <v>-69550.41000000015</v>
          </cell>
          <cell r="K18">
            <v>100.83217142873615</v>
          </cell>
          <cell r="L18">
            <v>57731.55999999959</v>
          </cell>
        </row>
        <row r="19">
          <cell r="B19">
            <v>19504734</v>
          </cell>
          <cell r="C19">
            <v>15787221</v>
          </cell>
          <cell r="D19">
            <v>1967986</v>
          </cell>
          <cell r="G19">
            <v>15451539.12</v>
          </cell>
          <cell r="H19">
            <v>1502722.0499999989</v>
          </cell>
          <cell r="I19">
            <v>76.35837094369569</v>
          </cell>
          <cell r="J19">
            <v>-465263.9500000011</v>
          </cell>
          <cell r="K19">
            <v>97.87371140240577</v>
          </cell>
          <cell r="L19">
            <v>-335681.8800000008</v>
          </cell>
        </row>
        <row r="20">
          <cell r="B20">
            <v>43432999</v>
          </cell>
          <cell r="C20">
            <v>34564547</v>
          </cell>
          <cell r="D20">
            <v>4452081</v>
          </cell>
          <cell r="G20">
            <v>34778529.1</v>
          </cell>
          <cell r="H20">
            <v>3595782.700000003</v>
          </cell>
          <cell r="I20">
            <v>80.76633601230533</v>
          </cell>
          <cell r="J20">
            <v>-856298.299999997</v>
          </cell>
          <cell r="K20">
            <v>100.61907971772348</v>
          </cell>
          <cell r="L20">
            <v>213982.1000000015</v>
          </cell>
        </row>
        <row r="21">
          <cell r="B21">
            <v>32604821</v>
          </cell>
          <cell r="C21">
            <v>26814762</v>
          </cell>
          <cell r="D21">
            <v>3000776</v>
          </cell>
          <cell r="G21">
            <v>27695668.43</v>
          </cell>
          <cell r="H21">
            <v>3019198.1099999994</v>
          </cell>
          <cell r="I21">
            <v>100.61391153488294</v>
          </cell>
          <cell r="J21">
            <v>18422.109999999404</v>
          </cell>
          <cell r="K21">
            <v>103.2851547591584</v>
          </cell>
          <cell r="L21">
            <v>880906.4299999997</v>
          </cell>
        </row>
        <row r="22">
          <cell r="B22">
            <v>41521298</v>
          </cell>
          <cell r="C22">
            <v>32914995</v>
          </cell>
          <cell r="D22">
            <v>3318862</v>
          </cell>
          <cell r="G22">
            <v>33760329.3</v>
          </cell>
          <cell r="H22">
            <v>3235382.6899999976</v>
          </cell>
          <cell r="I22">
            <v>97.48470077996608</v>
          </cell>
          <cell r="J22">
            <v>-83479.31000000238</v>
          </cell>
          <cell r="K22">
            <v>102.56823462983968</v>
          </cell>
          <cell r="L22">
            <v>845334.299999997</v>
          </cell>
        </row>
        <row r="23">
          <cell r="B23">
            <v>21034690</v>
          </cell>
          <cell r="C23">
            <v>17120765</v>
          </cell>
          <cell r="D23">
            <v>2121021</v>
          </cell>
          <cell r="G23">
            <v>19421436.62</v>
          </cell>
          <cell r="H23">
            <v>1983076.6099999994</v>
          </cell>
          <cell r="I23">
            <v>93.49632134712478</v>
          </cell>
          <cell r="J23">
            <v>-137944.3900000006</v>
          </cell>
          <cell r="K23">
            <v>113.43790198627224</v>
          </cell>
          <cell r="L23">
            <v>2300671.620000001</v>
          </cell>
        </row>
        <row r="24">
          <cell r="B24">
            <v>27339619</v>
          </cell>
          <cell r="C24">
            <v>21213983</v>
          </cell>
          <cell r="D24">
            <v>2940378</v>
          </cell>
          <cell r="G24">
            <v>23105614.62</v>
          </cell>
          <cell r="H24">
            <v>2398876.0199999996</v>
          </cell>
          <cell r="I24">
            <v>81.58393308615422</v>
          </cell>
          <cell r="J24">
            <v>-541501.9800000004</v>
          </cell>
          <cell r="K24">
            <v>108.91690928572915</v>
          </cell>
          <cell r="L24">
            <v>1891631.620000001</v>
          </cell>
        </row>
        <row r="25">
          <cell r="B25">
            <v>34435900</v>
          </cell>
          <cell r="C25">
            <v>27080950</v>
          </cell>
          <cell r="D25">
            <v>3534465</v>
          </cell>
          <cell r="G25">
            <v>27536817.98</v>
          </cell>
          <cell r="H25">
            <v>2994548.330000002</v>
          </cell>
          <cell r="I25">
            <v>84.72423209736132</v>
          </cell>
          <cell r="J25">
            <v>-539916.6699999981</v>
          </cell>
          <cell r="K25">
            <v>101.68335298429338</v>
          </cell>
          <cell r="L25">
            <v>455867.98000000045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19217378.17</v>
          </cell>
          <cell r="H26">
            <v>2048684.25</v>
          </cell>
          <cell r="I26">
            <v>81.63500182900151</v>
          </cell>
          <cell r="J26">
            <v>-460881.75</v>
          </cell>
          <cell r="K26">
            <v>99.97214844383203</v>
          </cell>
          <cell r="L26">
            <v>-5353.829999998212</v>
          </cell>
        </row>
        <row r="27">
          <cell r="B27">
            <v>18820543</v>
          </cell>
          <cell r="C27">
            <v>15408290</v>
          </cell>
          <cell r="D27">
            <v>1931644</v>
          </cell>
          <cell r="G27">
            <v>15775303.45</v>
          </cell>
          <cell r="H27">
            <v>1639959.6600000001</v>
          </cell>
          <cell r="I27">
            <v>84.89968441389823</v>
          </cell>
          <cell r="J27">
            <v>-291684.33999999985</v>
          </cell>
          <cell r="K27">
            <v>102.38192200432363</v>
          </cell>
          <cell r="L27">
            <v>367013.44999999925</v>
          </cell>
        </row>
        <row r="28">
          <cell r="B28">
            <v>33000302</v>
          </cell>
          <cell r="C28">
            <v>25629387</v>
          </cell>
          <cell r="D28">
            <v>3686853</v>
          </cell>
          <cell r="G28">
            <v>26601279.07</v>
          </cell>
          <cell r="H28">
            <v>2720407.4499999993</v>
          </cell>
          <cell r="I28">
            <v>73.78670779659508</v>
          </cell>
          <cell r="J28">
            <v>-966445.5500000007</v>
          </cell>
          <cell r="K28">
            <v>103.79210033388627</v>
          </cell>
          <cell r="L28">
            <v>971892.0700000003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54595399.27</v>
          </cell>
          <cell r="H29">
            <v>5637309.310000002</v>
          </cell>
          <cell r="I29">
            <v>92.83957930843336</v>
          </cell>
          <cell r="J29">
            <v>-434787.6899999976</v>
          </cell>
          <cell r="K29">
            <v>103.07224457215656</v>
          </cell>
          <cell r="L29">
            <v>1627309.2700000033</v>
          </cell>
        </row>
        <row r="30">
          <cell r="B30">
            <v>26464879</v>
          </cell>
          <cell r="C30">
            <v>20552173</v>
          </cell>
          <cell r="D30">
            <v>3199324</v>
          </cell>
          <cell r="G30">
            <v>19740934.46</v>
          </cell>
          <cell r="H30">
            <v>2029787.4299999997</v>
          </cell>
          <cell r="I30">
            <v>63.444259787380076</v>
          </cell>
          <cell r="J30">
            <v>-1169536.5700000003</v>
          </cell>
          <cell r="K30">
            <v>96.05278458876344</v>
          </cell>
          <cell r="L30">
            <v>-811238.5399999991</v>
          </cell>
        </row>
        <row r="31">
          <cell r="B31">
            <v>29076120</v>
          </cell>
          <cell r="C31">
            <v>23241773</v>
          </cell>
          <cell r="D31">
            <v>3347432</v>
          </cell>
          <cell r="G31">
            <v>22901865.37</v>
          </cell>
          <cell r="H31">
            <v>2635211.530000001</v>
          </cell>
          <cell r="I31">
            <v>78.7233775025154</v>
          </cell>
          <cell r="J31">
            <v>-712220.4699999988</v>
          </cell>
          <cell r="K31">
            <v>98.53751419911038</v>
          </cell>
          <cell r="L31">
            <v>-339907.62999999896</v>
          </cell>
        </row>
        <row r="32">
          <cell r="B32">
            <v>10776857</v>
          </cell>
          <cell r="C32">
            <v>8778162</v>
          </cell>
          <cell r="D32">
            <v>947953</v>
          </cell>
          <cell r="G32">
            <v>9248016.38</v>
          </cell>
          <cell r="H32">
            <v>790869.4800000004</v>
          </cell>
          <cell r="I32">
            <v>83.42918689006738</v>
          </cell>
          <cell r="J32">
            <v>-157083.51999999955</v>
          </cell>
          <cell r="K32">
            <v>105.35253712565343</v>
          </cell>
          <cell r="L32">
            <v>469854.3800000008</v>
          </cell>
        </row>
        <row r="33">
          <cell r="B33">
            <v>25270418</v>
          </cell>
          <cell r="C33">
            <v>21001755</v>
          </cell>
          <cell r="D33">
            <v>2373369</v>
          </cell>
          <cell r="G33">
            <v>22649270.67</v>
          </cell>
          <cell r="H33">
            <v>1903326.8600000031</v>
          </cell>
          <cell r="I33">
            <v>80.19515128073229</v>
          </cell>
          <cell r="J33">
            <v>-470042.13999999687</v>
          </cell>
          <cell r="K33">
            <v>107.84465712508313</v>
          </cell>
          <cell r="L33">
            <v>1647515.6700000018</v>
          </cell>
        </row>
        <row r="34">
          <cell r="B34">
            <v>20970940</v>
          </cell>
          <cell r="C34">
            <v>16760933</v>
          </cell>
          <cell r="D34">
            <v>1912426</v>
          </cell>
          <cell r="G34">
            <v>16991144.87</v>
          </cell>
          <cell r="H34">
            <v>1769680.0300000012</v>
          </cell>
          <cell r="I34">
            <v>92.53586962319072</v>
          </cell>
          <cell r="J34">
            <v>-142745.9699999988</v>
          </cell>
          <cell r="K34">
            <v>101.37350271610777</v>
          </cell>
          <cell r="L34">
            <v>230211.87000000104</v>
          </cell>
        </row>
        <row r="35">
          <cell r="B35">
            <v>41748203</v>
          </cell>
          <cell r="C35">
            <v>33574050</v>
          </cell>
          <cell r="D35">
            <v>3742094</v>
          </cell>
          <cell r="G35">
            <v>34742125.08</v>
          </cell>
          <cell r="H35">
            <v>3144893.379999999</v>
          </cell>
          <cell r="I35">
            <v>84.0410043146965</v>
          </cell>
          <cell r="J35">
            <v>-597200.620000001</v>
          </cell>
          <cell r="K35">
            <v>103.47910091275851</v>
          </cell>
          <cell r="L35">
            <v>1168075.0799999982</v>
          </cell>
        </row>
        <row r="36">
          <cell r="B36">
            <v>3821099443</v>
          </cell>
          <cell r="C36">
            <v>3078837223</v>
          </cell>
          <cell r="D36">
            <v>350166996</v>
          </cell>
          <cell r="G36">
            <v>3116162738.779999</v>
          </cell>
          <cell r="H36">
            <v>305604559.47000015</v>
          </cell>
          <cell r="I36">
            <v>87.27394727685876</v>
          </cell>
          <cell r="J36">
            <v>-44562436.52999993</v>
          </cell>
          <cell r="K36">
            <v>101.21232507847975</v>
          </cell>
          <cell r="L36">
            <v>37325515.77999994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1" sqref="C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01.01.2014 - 30.10.2014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728682793.72</v>
      </c>
      <c r="F10" s="33">
        <f>'[5]вспомогат'!H10</f>
        <v>65448825.68000007</v>
      </c>
      <c r="G10" s="34">
        <f>'[5]вспомогат'!I10</f>
        <v>80.78875143651034</v>
      </c>
      <c r="H10" s="35">
        <f>'[5]вспомогат'!J10</f>
        <v>-15563474.319999933</v>
      </c>
      <c r="I10" s="36">
        <f>'[5]вспомогат'!K10</f>
        <v>98.79464349828989</v>
      </c>
      <c r="J10" s="37">
        <f>'[5]вспомогат'!L10</f>
        <v>-8890386.279999971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1386990956.11</v>
      </c>
      <c r="F12" s="38">
        <f>'[5]вспомогат'!H11</f>
        <v>139417810.24</v>
      </c>
      <c r="G12" s="39">
        <f>'[5]вспомогат'!I11</f>
        <v>91.40077742361406</v>
      </c>
      <c r="H12" s="35">
        <f>'[5]вспомогат'!J11</f>
        <v>-13116789.75999999</v>
      </c>
      <c r="I12" s="36">
        <f>'[5]вспомогат'!K11</f>
        <v>101.65861890478578</v>
      </c>
      <c r="J12" s="37">
        <f>'[5]вспомогат'!L11</f>
        <v>22629556.109999895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107918171.6</v>
      </c>
      <c r="F13" s="38">
        <f>'[5]вспомогат'!H12</f>
        <v>10497682.849999994</v>
      </c>
      <c r="G13" s="39">
        <f>'[5]вспомогат'!I12</f>
        <v>92.6869307655917</v>
      </c>
      <c r="H13" s="35">
        <f>'[5]вспомогат'!J12</f>
        <v>-828275.150000006</v>
      </c>
      <c r="I13" s="36">
        <f>'[5]вспомогат'!K12</f>
        <v>102.19272795514851</v>
      </c>
      <c r="J13" s="37">
        <f>'[5]вспомогат'!L12</f>
        <v>2315577.599999994</v>
      </c>
    </row>
    <row r="14" spans="1:10" ht="12.75">
      <c r="A14" s="40" t="s">
        <v>16</v>
      </c>
      <c r="B14" s="33">
        <f>'[5]вспомогат'!B13</f>
        <v>255687097</v>
      </c>
      <c r="C14" s="33">
        <f>'[5]вспомогат'!C13</f>
        <v>216677634</v>
      </c>
      <c r="D14" s="38">
        <f>'[5]вспомогат'!D13</f>
        <v>27722314</v>
      </c>
      <c r="E14" s="33">
        <f>'[5]вспомогат'!G13</f>
        <v>224450379.02</v>
      </c>
      <c r="F14" s="38">
        <f>'[5]вспомогат'!H13</f>
        <v>21686597.21000001</v>
      </c>
      <c r="G14" s="39">
        <f>'[5]вспомогат'!I13</f>
        <v>78.22794738563313</v>
      </c>
      <c r="H14" s="35">
        <f>'[5]вспомогат'!J13</f>
        <v>-6035716.789999992</v>
      </c>
      <c r="I14" s="36">
        <f>'[5]вспомогат'!K13</f>
        <v>103.58723919793218</v>
      </c>
      <c r="J14" s="37">
        <f>'[5]вспомогат'!L13</f>
        <v>7772745.020000011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119160933.1</v>
      </c>
      <c r="F15" s="38">
        <f>'[5]вспомогат'!H14</f>
        <v>12292113.699999988</v>
      </c>
      <c r="G15" s="39">
        <f>'[5]вспомогат'!I14</f>
        <v>107.04739930000069</v>
      </c>
      <c r="H15" s="35">
        <f>'[5]вспомогат'!J14</f>
        <v>809243.6999999881</v>
      </c>
      <c r="I15" s="36">
        <f>'[5]вспомогат'!K14</f>
        <v>104.50570146227905</v>
      </c>
      <c r="J15" s="37">
        <f>'[5]вспомогат'!L14</f>
        <v>5137553.099999994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20232922.93</v>
      </c>
      <c r="F16" s="38">
        <f>'[5]вспомогат'!H15</f>
        <v>2118143.4499999993</v>
      </c>
      <c r="G16" s="39">
        <f>'[5]вспомогат'!I15</f>
        <v>96.20381519036206</v>
      </c>
      <c r="H16" s="35">
        <f>'[5]вспомогат'!J15</f>
        <v>-83581.55000000075</v>
      </c>
      <c r="I16" s="36">
        <f>'[5]вспомогат'!K15</f>
        <v>98.94611897982362</v>
      </c>
      <c r="J16" s="37">
        <f>'[5]вспомогат'!L15</f>
        <v>-215502.0700000003</v>
      </c>
    </row>
    <row r="17" spans="1:10" ht="20.25" customHeight="1">
      <c r="A17" s="41" t="s">
        <v>19</v>
      </c>
      <c r="B17" s="42">
        <f>SUM(B12:B16)</f>
        <v>2241228527</v>
      </c>
      <c r="C17" s="42">
        <f>SUM(C12:C16)</f>
        <v>1821113433</v>
      </c>
      <c r="D17" s="42">
        <f>SUM(D12:D16)</f>
        <v>205267467</v>
      </c>
      <c r="E17" s="42">
        <f>SUM(E12:E16)</f>
        <v>1858753362.7599998</v>
      </c>
      <c r="F17" s="42">
        <f>SUM(F12:F16)</f>
        <v>186012347.45</v>
      </c>
      <c r="G17" s="43">
        <f>F17/D17*100</f>
        <v>90.61949765765853</v>
      </c>
      <c r="H17" s="42">
        <f>SUM(H12:H16)</f>
        <v>-19255119.55</v>
      </c>
      <c r="I17" s="44">
        <f>E17/C17*100</f>
        <v>102.0668635505035</v>
      </c>
      <c r="J17" s="42">
        <f>SUM(J12:J16)</f>
        <v>37639929.75999989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21737378.6</v>
      </c>
      <c r="F18" s="46">
        <f>'[5]вспомогат'!H16</f>
        <v>2497962.3100000024</v>
      </c>
      <c r="G18" s="47">
        <f>'[5]вспомогат'!I16</f>
        <v>96.77950715319065</v>
      </c>
      <c r="H18" s="48">
        <f>'[5]вспомогат'!J16</f>
        <v>-83123.68999999762</v>
      </c>
      <c r="I18" s="49">
        <f>'[5]вспомогат'!K16</f>
        <v>85.15896206364971</v>
      </c>
      <c r="J18" s="50">
        <f>'[5]вспомогат'!L16</f>
        <v>-3788271.3999999985</v>
      </c>
    </row>
    <row r="19" spans="1:10" ht="12.75">
      <c r="A19" s="32" t="s">
        <v>21</v>
      </c>
      <c r="B19" s="33">
        <f>'[5]вспомогат'!B17</f>
        <v>92224650</v>
      </c>
      <c r="C19" s="33">
        <f>'[5]вспомогат'!C17</f>
        <v>75052932</v>
      </c>
      <c r="D19" s="38">
        <f>'[5]вспомогат'!D17</f>
        <v>9510621</v>
      </c>
      <c r="E19" s="33">
        <f>'[5]вспомогат'!G17</f>
        <v>75781360.18</v>
      </c>
      <c r="F19" s="38">
        <f>'[5]вспомогат'!H17</f>
        <v>7928063.550000012</v>
      </c>
      <c r="G19" s="39">
        <f>'[5]вспомогат'!I17</f>
        <v>83.36010393012204</v>
      </c>
      <c r="H19" s="35">
        <f>'[5]вспомогат'!J17</f>
        <v>-1582557.449999988</v>
      </c>
      <c r="I19" s="36">
        <f>'[5]вспомогат'!K17</f>
        <v>100.9705525961331</v>
      </c>
      <c r="J19" s="37">
        <f>'[5]вспомогат'!L17</f>
        <v>728428.1800000072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6937460</v>
      </c>
      <c r="D20" s="38">
        <f>'[5]вспомогат'!D18</f>
        <v>737195</v>
      </c>
      <c r="E20" s="33">
        <f>'[5]вспомогат'!G18</f>
        <v>6995191.56</v>
      </c>
      <c r="F20" s="38">
        <f>'[5]вспомогат'!H18</f>
        <v>667644.5899999999</v>
      </c>
      <c r="G20" s="39">
        <f>'[5]вспомогат'!I18</f>
        <v>90.56553422093204</v>
      </c>
      <c r="H20" s="35">
        <f>'[5]вспомогат'!J18</f>
        <v>-69550.41000000015</v>
      </c>
      <c r="I20" s="36">
        <f>'[5]вспомогат'!K18</f>
        <v>100.83217142873615</v>
      </c>
      <c r="J20" s="37">
        <f>'[5]вспомогат'!L18</f>
        <v>57731.55999999959</v>
      </c>
    </row>
    <row r="21" spans="1:10" ht="12.75">
      <c r="A21" s="32" t="s">
        <v>23</v>
      </c>
      <c r="B21" s="33">
        <f>'[5]вспомогат'!B19</f>
        <v>19504734</v>
      </c>
      <c r="C21" s="33">
        <f>'[5]вспомогат'!C19</f>
        <v>15787221</v>
      </c>
      <c r="D21" s="38">
        <f>'[5]вспомогат'!D19</f>
        <v>1967986</v>
      </c>
      <c r="E21" s="33">
        <f>'[5]вспомогат'!G19</f>
        <v>15451539.12</v>
      </c>
      <c r="F21" s="38">
        <f>'[5]вспомогат'!H19</f>
        <v>1502722.0499999989</v>
      </c>
      <c r="G21" s="39">
        <f>'[5]вспомогат'!I19</f>
        <v>76.35837094369569</v>
      </c>
      <c r="H21" s="35">
        <f>'[5]вспомогат'!J19</f>
        <v>-465263.9500000011</v>
      </c>
      <c r="I21" s="36">
        <f>'[5]вспомогат'!K19</f>
        <v>97.87371140240577</v>
      </c>
      <c r="J21" s="37">
        <f>'[5]вспомогат'!L19</f>
        <v>-335681.8800000008</v>
      </c>
    </row>
    <row r="22" spans="1:10" ht="12.75">
      <c r="A22" s="32" t="s">
        <v>24</v>
      </c>
      <c r="B22" s="33">
        <f>'[5]вспомогат'!B20</f>
        <v>43432999</v>
      </c>
      <c r="C22" s="33">
        <f>'[5]вспомогат'!C20</f>
        <v>34564547</v>
      </c>
      <c r="D22" s="38">
        <f>'[5]вспомогат'!D20</f>
        <v>4452081</v>
      </c>
      <c r="E22" s="33">
        <f>'[5]вспомогат'!G20</f>
        <v>34778529.1</v>
      </c>
      <c r="F22" s="38">
        <f>'[5]вспомогат'!H20</f>
        <v>3595782.700000003</v>
      </c>
      <c r="G22" s="39">
        <f>'[5]вспомогат'!I20</f>
        <v>80.76633601230533</v>
      </c>
      <c r="H22" s="35">
        <f>'[5]вспомогат'!J20</f>
        <v>-856298.299999997</v>
      </c>
      <c r="I22" s="36">
        <f>'[5]вспомогат'!K20</f>
        <v>100.61907971772348</v>
      </c>
      <c r="J22" s="37">
        <f>'[5]вспомогат'!L20</f>
        <v>213982.1000000015</v>
      </c>
    </row>
    <row r="23" spans="1:10" ht="12.75">
      <c r="A23" s="32" t="s">
        <v>25</v>
      </c>
      <c r="B23" s="33">
        <f>'[5]вспомогат'!B21</f>
        <v>32604821</v>
      </c>
      <c r="C23" s="33">
        <f>'[5]вспомогат'!C21</f>
        <v>26814762</v>
      </c>
      <c r="D23" s="38">
        <f>'[5]вспомогат'!D21</f>
        <v>3000776</v>
      </c>
      <c r="E23" s="33">
        <f>'[5]вспомогат'!G21</f>
        <v>27695668.43</v>
      </c>
      <c r="F23" s="38">
        <f>'[5]вспомогат'!H21</f>
        <v>3019198.1099999994</v>
      </c>
      <c r="G23" s="39">
        <f>'[5]вспомогат'!I21</f>
        <v>100.61391153488294</v>
      </c>
      <c r="H23" s="35">
        <f>'[5]вспомогат'!J21</f>
        <v>18422.109999999404</v>
      </c>
      <c r="I23" s="36">
        <f>'[5]вспомогат'!K21</f>
        <v>103.2851547591584</v>
      </c>
      <c r="J23" s="37">
        <f>'[5]вспомогат'!L21</f>
        <v>880906.4299999997</v>
      </c>
    </row>
    <row r="24" spans="1:10" ht="12.75">
      <c r="A24" s="32" t="s">
        <v>26</v>
      </c>
      <c r="B24" s="33">
        <f>'[5]вспомогат'!B22</f>
        <v>41521298</v>
      </c>
      <c r="C24" s="33">
        <f>'[5]вспомогат'!C22</f>
        <v>32914995</v>
      </c>
      <c r="D24" s="38">
        <f>'[5]вспомогат'!D22</f>
        <v>3318862</v>
      </c>
      <c r="E24" s="33">
        <f>'[5]вспомогат'!G22</f>
        <v>33760329.3</v>
      </c>
      <c r="F24" s="38">
        <f>'[5]вспомогат'!H22</f>
        <v>3235382.6899999976</v>
      </c>
      <c r="G24" s="39">
        <f>'[5]вспомогат'!I22</f>
        <v>97.48470077996608</v>
      </c>
      <c r="H24" s="35">
        <f>'[5]вспомогат'!J22</f>
        <v>-83479.31000000238</v>
      </c>
      <c r="I24" s="36">
        <f>'[5]вспомогат'!K22</f>
        <v>102.56823462983968</v>
      </c>
      <c r="J24" s="37">
        <f>'[5]вспомогат'!L22</f>
        <v>845334.299999997</v>
      </c>
    </row>
    <row r="25" spans="1:10" ht="12.75">
      <c r="A25" s="32" t="s">
        <v>27</v>
      </c>
      <c r="B25" s="33">
        <f>'[5]вспомогат'!B23</f>
        <v>21034690</v>
      </c>
      <c r="C25" s="33">
        <f>'[5]вспомогат'!C23</f>
        <v>17120765</v>
      </c>
      <c r="D25" s="38">
        <f>'[5]вспомогат'!D23</f>
        <v>2121021</v>
      </c>
      <c r="E25" s="33">
        <f>'[5]вспомогат'!G23</f>
        <v>19421436.62</v>
      </c>
      <c r="F25" s="38">
        <f>'[5]вспомогат'!H23</f>
        <v>1983076.6099999994</v>
      </c>
      <c r="G25" s="39">
        <f>'[5]вспомогат'!I23</f>
        <v>93.49632134712478</v>
      </c>
      <c r="H25" s="35">
        <f>'[5]вспомогат'!J23</f>
        <v>-137944.3900000006</v>
      </c>
      <c r="I25" s="36">
        <f>'[5]вспомогат'!K23</f>
        <v>113.43790198627224</v>
      </c>
      <c r="J25" s="37">
        <f>'[5]вспомогат'!L23</f>
        <v>2300671.620000001</v>
      </c>
    </row>
    <row r="26" spans="1:10" ht="12.75">
      <c r="A26" s="32" t="s">
        <v>28</v>
      </c>
      <c r="B26" s="33">
        <f>'[5]вспомогат'!B24</f>
        <v>27339619</v>
      </c>
      <c r="C26" s="33">
        <f>'[5]вспомогат'!C24</f>
        <v>21213983</v>
      </c>
      <c r="D26" s="38">
        <f>'[5]вспомогат'!D24</f>
        <v>2940378</v>
      </c>
      <c r="E26" s="33">
        <f>'[5]вспомогат'!G24</f>
        <v>23105614.62</v>
      </c>
      <c r="F26" s="38">
        <f>'[5]вспомогат'!H24</f>
        <v>2398876.0199999996</v>
      </c>
      <c r="G26" s="39">
        <f>'[5]вспомогат'!I24</f>
        <v>81.58393308615422</v>
      </c>
      <c r="H26" s="35">
        <f>'[5]вспомогат'!J24</f>
        <v>-541501.9800000004</v>
      </c>
      <c r="I26" s="36">
        <f>'[5]вспомогат'!K24</f>
        <v>108.91690928572915</v>
      </c>
      <c r="J26" s="37">
        <f>'[5]вспомогат'!L24</f>
        <v>1891631.620000001</v>
      </c>
    </row>
    <row r="27" spans="1:10" ht="12.75">
      <c r="A27" s="32" t="s">
        <v>29</v>
      </c>
      <c r="B27" s="33">
        <f>'[5]вспомогат'!B25</f>
        <v>34435900</v>
      </c>
      <c r="C27" s="33">
        <f>'[5]вспомогат'!C25</f>
        <v>27080950</v>
      </c>
      <c r="D27" s="38">
        <f>'[5]вспомогат'!D25</f>
        <v>3534465</v>
      </c>
      <c r="E27" s="33">
        <f>'[5]вспомогат'!G25</f>
        <v>27536817.98</v>
      </c>
      <c r="F27" s="38">
        <f>'[5]вспомогат'!H25</f>
        <v>2994548.330000002</v>
      </c>
      <c r="G27" s="39">
        <f>'[5]вспомогат'!I25</f>
        <v>84.72423209736132</v>
      </c>
      <c r="H27" s="35">
        <f>'[5]вспомогат'!J25</f>
        <v>-539916.6699999981</v>
      </c>
      <c r="I27" s="36">
        <f>'[5]вспомогат'!K25</f>
        <v>101.68335298429338</v>
      </c>
      <c r="J27" s="37">
        <f>'[5]вспомогат'!L25</f>
        <v>455867.98000000045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19217378.17</v>
      </c>
      <c r="F28" s="38">
        <f>'[5]вспомогат'!H26</f>
        <v>2048684.25</v>
      </c>
      <c r="G28" s="39">
        <f>'[5]вспомогат'!I26</f>
        <v>81.63500182900151</v>
      </c>
      <c r="H28" s="35">
        <f>'[5]вспомогат'!J26</f>
        <v>-460881.75</v>
      </c>
      <c r="I28" s="36">
        <f>'[5]вспомогат'!K26</f>
        <v>99.97214844383203</v>
      </c>
      <c r="J28" s="37">
        <f>'[5]вспомогат'!L26</f>
        <v>-5353.829999998212</v>
      </c>
    </row>
    <row r="29" spans="1:10" ht="12.75">
      <c r="A29" s="32" t="s">
        <v>31</v>
      </c>
      <c r="B29" s="33">
        <f>'[5]вспомогат'!B27</f>
        <v>18820543</v>
      </c>
      <c r="C29" s="33">
        <f>'[5]вспомогат'!C27</f>
        <v>15408290</v>
      </c>
      <c r="D29" s="38">
        <f>'[5]вспомогат'!D27</f>
        <v>1931644</v>
      </c>
      <c r="E29" s="33">
        <f>'[5]вспомогат'!G27</f>
        <v>15775303.45</v>
      </c>
      <c r="F29" s="38">
        <f>'[5]вспомогат'!H27</f>
        <v>1639959.6600000001</v>
      </c>
      <c r="G29" s="39">
        <f>'[5]вспомогат'!I27</f>
        <v>84.89968441389823</v>
      </c>
      <c r="H29" s="35">
        <f>'[5]вспомогат'!J27</f>
        <v>-291684.33999999985</v>
      </c>
      <c r="I29" s="36">
        <f>'[5]вспомогат'!K27</f>
        <v>102.38192200432363</v>
      </c>
      <c r="J29" s="37">
        <f>'[5]вспомогат'!L27</f>
        <v>367013.44999999925</v>
      </c>
    </row>
    <row r="30" spans="1:10" ht="12.75">
      <c r="A30" s="32" t="s">
        <v>32</v>
      </c>
      <c r="B30" s="33">
        <f>'[5]вспомогат'!B28</f>
        <v>33000302</v>
      </c>
      <c r="C30" s="33">
        <f>'[5]вспомогат'!C28</f>
        <v>25629387</v>
      </c>
      <c r="D30" s="38">
        <f>'[5]вспомогат'!D28</f>
        <v>3686853</v>
      </c>
      <c r="E30" s="33">
        <f>'[5]вспомогат'!G28</f>
        <v>26601279.07</v>
      </c>
      <c r="F30" s="38">
        <f>'[5]вспомогат'!H28</f>
        <v>2720407.4499999993</v>
      </c>
      <c r="G30" s="39">
        <f>'[5]вспомогат'!I28</f>
        <v>73.78670779659508</v>
      </c>
      <c r="H30" s="35">
        <f>'[5]вспомогат'!J28</f>
        <v>-966445.5500000007</v>
      </c>
      <c r="I30" s="36">
        <f>'[5]вспомогат'!K28</f>
        <v>103.79210033388627</v>
      </c>
      <c r="J30" s="37">
        <f>'[5]вспомогат'!L28</f>
        <v>971892.0700000003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54595399.27</v>
      </c>
      <c r="F31" s="38">
        <f>'[5]вспомогат'!H29</f>
        <v>5637309.310000002</v>
      </c>
      <c r="G31" s="39">
        <f>'[5]вспомогат'!I29</f>
        <v>92.83957930843336</v>
      </c>
      <c r="H31" s="35">
        <f>'[5]вспомогат'!J29</f>
        <v>-434787.6899999976</v>
      </c>
      <c r="I31" s="36">
        <f>'[5]вспомогат'!K29</f>
        <v>103.07224457215656</v>
      </c>
      <c r="J31" s="37">
        <f>'[5]вспомогат'!L29</f>
        <v>1627309.2700000033</v>
      </c>
    </row>
    <row r="32" spans="1:10" ht="12.75">
      <c r="A32" s="32" t="s">
        <v>34</v>
      </c>
      <c r="B32" s="33">
        <f>'[5]вспомогат'!B30</f>
        <v>26464879</v>
      </c>
      <c r="C32" s="33">
        <f>'[5]вспомогат'!C30</f>
        <v>20552173</v>
      </c>
      <c r="D32" s="38">
        <f>'[5]вспомогат'!D30</f>
        <v>3199324</v>
      </c>
      <c r="E32" s="33">
        <f>'[5]вспомогат'!G30</f>
        <v>19740934.46</v>
      </c>
      <c r="F32" s="38">
        <f>'[5]вспомогат'!H30</f>
        <v>2029787.4299999997</v>
      </c>
      <c r="G32" s="39">
        <f>'[5]вспомогат'!I30</f>
        <v>63.444259787380076</v>
      </c>
      <c r="H32" s="35">
        <f>'[5]вспомогат'!J30</f>
        <v>-1169536.5700000003</v>
      </c>
      <c r="I32" s="36">
        <f>'[5]вспомогат'!K30</f>
        <v>96.05278458876344</v>
      </c>
      <c r="J32" s="37">
        <f>'[5]вспомогат'!L30</f>
        <v>-811238.5399999991</v>
      </c>
    </row>
    <row r="33" spans="1:10" ht="12.75">
      <c r="A33" s="32" t="s">
        <v>35</v>
      </c>
      <c r="B33" s="33">
        <f>'[5]вспомогат'!B31</f>
        <v>29076120</v>
      </c>
      <c r="C33" s="33">
        <f>'[5]вспомогат'!C31</f>
        <v>23241773</v>
      </c>
      <c r="D33" s="38">
        <f>'[5]вспомогат'!D31</f>
        <v>3347432</v>
      </c>
      <c r="E33" s="33">
        <f>'[5]вспомогат'!G31</f>
        <v>22901865.37</v>
      </c>
      <c r="F33" s="38">
        <f>'[5]вспомогат'!H31</f>
        <v>2635211.530000001</v>
      </c>
      <c r="G33" s="39">
        <f>'[5]вспомогат'!I31</f>
        <v>78.7233775025154</v>
      </c>
      <c r="H33" s="35">
        <f>'[5]вспомогат'!J31</f>
        <v>-712220.4699999988</v>
      </c>
      <c r="I33" s="36">
        <f>'[5]вспомогат'!K31</f>
        <v>98.53751419911038</v>
      </c>
      <c r="J33" s="37">
        <f>'[5]вспомогат'!L31</f>
        <v>-339907.62999999896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8778162</v>
      </c>
      <c r="D34" s="38">
        <f>'[5]вспомогат'!D32</f>
        <v>947953</v>
      </c>
      <c r="E34" s="33">
        <f>'[5]вспомогат'!G32</f>
        <v>9248016.38</v>
      </c>
      <c r="F34" s="38">
        <f>'[5]вспомогат'!H32</f>
        <v>790869.4800000004</v>
      </c>
      <c r="G34" s="39">
        <f>'[5]вспомогат'!I32</f>
        <v>83.42918689006738</v>
      </c>
      <c r="H34" s="35">
        <f>'[5]вспомогат'!J32</f>
        <v>-157083.51999999955</v>
      </c>
      <c r="I34" s="36">
        <f>'[5]вспомогат'!K32</f>
        <v>105.35253712565343</v>
      </c>
      <c r="J34" s="37">
        <f>'[5]вспомогат'!L32</f>
        <v>469854.3800000008</v>
      </c>
    </row>
    <row r="35" spans="1:10" ht="12.75">
      <c r="A35" s="32" t="s">
        <v>37</v>
      </c>
      <c r="B35" s="33">
        <f>'[5]вспомогат'!B33</f>
        <v>25270418</v>
      </c>
      <c r="C35" s="33">
        <f>'[5]вспомогат'!C33</f>
        <v>21001755</v>
      </c>
      <c r="D35" s="38">
        <f>'[5]вспомогат'!D33</f>
        <v>2373369</v>
      </c>
      <c r="E35" s="33">
        <f>'[5]вспомогат'!G33</f>
        <v>22649270.67</v>
      </c>
      <c r="F35" s="38">
        <f>'[5]вспомогат'!H33</f>
        <v>1903326.8600000031</v>
      </c>
      <c r="G35" s="39">
        <f>'[5]вспомогат'!I33</f>
        <v>80.19515128073229</v>
      </c>
      <c r="H35" s="35">
        <f>'[5]вспомогат'!J33</f>
        <v>-470042.13999999687</v>
      </c>
      <c r="I35" s="36">
        <f>'[5]вспомогат'!K33</f>
        <v>107.84465712508313</v>
      </c>
      <c r="J35" s="37">
        <f>'[5]вспомогат'!L33</f>
        <v>1647515.6700000018</v>
      </c>
    </row>
    <row r="36" spans="1:10" ht="12.75">
      <c r="A36" s="32" t="s">
        <v>38</v>
      </c>
      <c r="B36" s="33">
        <f>'[5]вспомогат'!B34</f>
        <v>20970940</v>
      </c>
      <c r="C36" s="33">
        <f>'[5]вспомогат'!C34</f>
        <v>16760933</v>
      </c>
      <c r="D36" s="38">
        <f>'[5]вспомогат'!D34</f>
        <v>1912426</v>
      </c>
      <c r="E36" s="33">
        <f>'[5]вспомогат'!G34</f>
        <v>16991144.87</v>
      </c>
      <c r="F36" s="38">
        <f>'[5]вспомогат'!H34</f>
        <v>1769680.0300000012</v>
      </c>
      <c r="G36" s="39">
        <f>'[5]вспомогат'!I34</f>
        <v>92.53586962319072</v>
      </c>
      <c r="H36" s="35">
        <f>'[5]вспомогат'!J34</f>
        <v>-142745.9699999988</v>
      </c>
      <c r="I36" s="36">
        <f>'[5]вспомогат'!K34</f>
        <v>101.37350271610777</v>
      </c>
      <c r="J36" s="37">
        <f>'[5]вспомогат'!L34</f>
        <v>230211.87000000104</v>
      </c>
    </row>
    <row r="37" spans="1:10" ht="12.75">
      <c r="A37" s="32" t="s">
        <v>39</v>
      </c>
      <c r="B37" s="33">
        <f>'[5]вспомогат'!B35</f>
        <v>41748203</v>
      </c>
      <c r="C37" s="33">
        <f>'[5]вспомогат'!C35</f>
        <v>33574050</v>
      </c>
      <c r="D37" s="38">
        <f>'[5]вспомогат'!D35</f>
        <v>3742094</v>
      </c>
      <c r="E37" s="33">
        <f>'[5]вспомогат'!G35</f>
        <v>34742125.08</v>
      </c>
      <c r="F37" s="38">
        <f>'[5]вспомогат'!H35</f>
        <v>3144893.379999999</v>
      </c>
      <c r="G37" s="39">
        <f>'[5]вспомогат'!I35</f>
        <v>84.0410043146965</v>
      </c>
      <c r="H37" s="35">
        <f>'[5]вспомогат'!J35</f>
        <v>-597200.620000001</v>
      </c>
      <c r="I37" s="36">
        <f>'[5]вспомогат'!K35</f>
        <v>103.47910091275851</v>
      </c>
      <c r="J37" s="37">
        <f>'[5]вспомогат'!L35</f>
        <v>1168075.0799999982</v>
      </c>
    </row>
    <row r="38" spans="1:10" ht="18.75" customHeight="1">
      <c r="A38" s="51" t="s">
        <v>40</v>
      </c>
      <c r="B38" s="42">
        <f>SUM(B18:B37)</f>
        <v>643464816</v>
      </c>
      <c r="C38" s="42">
        <f>SUM(C18:C37)</f>
        <v>520150610</v>
      </c>
      <c r="D38" s="42">
        <f>SUM(D18:D37)</f>
        <v>63887229</v>
      </c>
      <c r="E38" s="42">
        <f>SUM(E18:E37)</f>
        <v>528726582.3</v>
      </c>
      <c r="F38" s="42">
        <f>SUM(F18:F37)</f>
        <v>54143386.34000002</v>
      </c>
      <c r="G38" s="43">
        <f>F38/D38*100</f>
        <v>84.74837175987085</v>
      </c>
      <c r="H38" s="42">
        <f>SUM(H18:H37)</f>
        <v>-9743842.65999998</v>
      </c>
      <c r="I38" s="44">
        <f>E38/C38*100</f>
        <v>101.64874790784152</v>
      </c>
      <c r="J38" s="42">
        <f>SUM(J18:J37)</f>
        <v>8575972.300000016</v>
      </c>
    </row>
    <row r="39" spans="1:10" ht="20.25" customHeight="1">
      <c r="A39" s="52" t="s">
        <v>41</v>
      </c>
      <c r="B39" s="53">
        <f>'[5]вспомогат'!B36</f>
        <v>3821099443</v>
      </c>
      <c r="C39" s="53">
        <f>'[5]вспомогат'!C36</f>
        <v>3078837223</v>
      </c>
      <c r="D39" s="53">
        <f>'[5]вспомогат'!D36</f>
        <v>350166996</v>
      </c>
      <c r="E39" s="53">
        <f>'[5]вспомогат'!G36</f>
        <v>3116162738.779999</v>
      </c>
      <c r="F39" s="53">
        <f>'[5]вспомогат'!H36</f>
        <v>305604559.47000015</v>
      </c>
      <c r="G39" s="54">
        <f>'[5]вспомогат'!I36</f>
        <v>87.27394727685876</v>
      </c>
      <c r="H39" s="53">
        <f>'[5]вспомогат'!J36</f>
        <v>-44562436.52999993</v>
      </c>
      <c r="I39" s="54">
        <f>'[5]вспомогат'!K36</f>
        <v>101.21232507847975</v>
      </c>
      <c r="J39" s="53">
        <f>'[5]вспомогат'!L36</f>
        <v>37325515.77999994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01.01.2014 - 30.10.2014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2014-10-31T07:16:42Z</dcterms:created>
  <dcterms:modified xsi:type="dcterms:W3CDTF">2014-10-31T07:17:00Z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