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5720" windowHeight="102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<sst xmlns="http://schemas.openxmlformats.org/spreadsheetml/2006/main" count="47" uniqueCount="42">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</sst>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8dohod1\&#1052;&#1086;&#1080;%20&#1076;&#1086;&#1082;&#1091;&#1084;&#1077;&#1085;&#1090;&#1099;\&#1052;&#1054;&#1048;%20&#1044;&#1054;&#1050;&#1059;&#1052;&#1045;&#1053;&#1058;&#1067;_&#1044;\&#1055;&#1054;%20&#1044;&#1053;&#1071;&#1061;\&#1085;&#1072;&#1076;&#1093;_291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за період 01.01.2014 - 29.10.2014</v>
          </cell>
        </row>
        <row r="6">
          <cell r="G6" t="str">
            <v>Фактично надійшло на 29.10.2014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936406100</v>
          </cell>
          <cell r="C10">
            <v>737573180</v>
          </cell>
          <cell r="D10">
            <v>81012300</v>
          </cell>
          <cell r="G10">
            <v>725866480.93</v>
          </cell>
          <cell r="H10">
            <v>62632512.889999986</v>
          </cell>
          <cell r="I10">
            <v>77.31234996414122</v>
          </cell>
          <cell r="J10">
            <v>-18379787.110000014</v>
          </cell>
          <cell r="K10">
            <v>98.41280846600196</v>
          </cell>
          <cell r="L10">
            <v>-11706699.070000052</v>
          </cell>
        </row>
        <row r="11">
          <cell r="B11">
            <v>1691009600</v>
          </cell>
          <cell r="C11">
            <v>1364361400</v>
          </cell>
          <cell r="D11">
            <v>152534600</v>
          </cell>
          <cell r="G11">
            <v>1379556675.19</v>
          </cell>
          <cell r="H11">
            <v>131983529.32000017</v>
          </cell>
          <cell r="I11">
            <v>86.5269449161044</v>
          </cell>
          <cell r="J11">
            <v>-20551070.67999983</v>
          </cell>
          <cell r="K11">
            <v>101.11372801883725</v>
          </cell>
          <cell r="L11">
            <v>15195275.190000057</v>
          </cell>
        </row>
        <row r="12">
          <cell r="B12">
            <v>129920230</v>
          </cell>
          <cell r="C12">
            <v>105602594</v>
          </cell>
          <cell r="D12">
            <v>11325958</v>
          </cell>
          <cell r="G12">
            <v>106952864.87</v>
          </cell>
          <cell r="H12">
            <v>9532376.120000005</v>
          </cell>
          <cell r="I12">
            <v>84.16397200130889</v>
          </cell>
          <cell r="J12">
            <v>-1793581.8799999952</v>
          </cell>
          <cell r="K12">
            <v>101.27863418771703</v>
          </cell>
          <cell r="L12">
            <v>1350270.8700000048</v>
          </cell>
        </row>
        <row r="13">
          <cell r="B13">
            <v>255687097</v>
          </cell>
          <cell r="C13">
            <v>216677634</v>
          </cell>
          <cell r="D13">
            <v>27722314</v>
          </cell>
          <cell r="G13">
            <v>224356485.95</v>
          </cell>
          <cell r="H13">
            <v>21592704.139999986</v>
          </cell>
          <cell r="I13">
            <v>77.88925607003797</v>
          </cell>
          <cell r="J13">
            <v>-6129609.860000014</v>
          </cell>
          <cell r="K13">
            <v>103.54390612830855</v>
          </cell>
          <cell r="L13">
            <v>7678851.949999988</v>
          </cell>
        </row>
        <row r="14">
          <cell r="B14">
            <v>139848700</v>
          </cell>
          <cell r="C14">
            <v>114023380</v>
          </cell>
          <cell r="D14">
            <v>11482870</v>
          </cell>
          <cell r="G14">
            <v>117910603.82</v>
          </cell>
          <cell r="H14">
            <v>11041784.419999987</v>
          </cell>
          <cell r="I14">
            <v>96.1587514271257</v>
          </cell>
          <cell r="J14">
            <v>-441085.5800000131</v>
          </cell>
          <cell r="K14">
            <v>103.4091462821046</v>
          </cell>
          <cell r="L14">
            <v>3887223.819999993</v>
          </cell>
        </row>
        <row r="15">
          <cell r="B15">
            <v>24762900</v>
          </cell>
          <cell r="C15">
            <v>20448425</v>
          </cell>
          <cell r="D15">
            <v>2201725</v>
          </cell>
          <cell r="G15">
            <v>20098173.79</v>
          </cell>
          <cell r="H15">
            <v>1983394.3099999987</v>
          </cell>
          <cell r="I15">
            <v>90.08365304477165</v>
          </cell>
          <cell r="J15">
            <v>-218330.69000000134</v>
          </cell>
          <cell r="K15">
            <v>98.28714822779749</v>
          </cell>
          <cell r="L15">
            <v>-350251.2100000009</v>
          </cell>
        </row>
        <row r="16">
          <cell r="B16">
            <v>30975273</v>
          </cell>
          <cell r="C16">
            <v>25525650</v>
          </cell>
          <cell r="D16">
            <v>2581086</v>
          </cell>
          <cell r="G16">
            <v>21542522.65</v>
          </cell>
          <cell r="H16">
            <v>2303106.3599999994</v>
          </cell>
          <cell r="I16">
            <v>89.23012871326253</v>
          </cell>
          <cell r="J16">
            <v>-277979.6400000006</v>
          </cell>
          <cell r="K16">
            <v>84.39558894680448</v>
          </cell>
          <cell r="L16">
            <v>-3983127.3500000015</v>
          </cell>
        </row>
        <row r="17">
          <cell r="B17">
            <v>92224650</v>
          </cell>
          <cell r="C17">
            <v>75052932</v>
          </cell>
          <cell r="D17">
            <v>9510621</v>
          </cell>
          <cell r="G17">
            <v>75447463.89</v>
          </cell>
          <cell r="H17">
            <v>7594167.260000005</v>
          </cell>
          <cell r="I17">
            <v>79.84933118457779</v>
          </cell>
          <cell r="J17">
            <v>-1916453.7399999946</v>
          </cell>
          <cell r="K17">
            <v>100.5256715220666</v>
          </cell>
          <cell r="L17">
            <v>394531.8900000006</v>
          </cell>
        </row>
        <row r="18">
          <cell r="B18">
            <v>9151755</v>
          </cell>
          <cell r="C18">
            <v>7017460</v>
          </cell>
          <cell r="D18">
            <v>817195</v>
          </cell>
          <cell r="G18">
            <v>6947002.02</v>
          </cell>
          <cell r="H18">
            <v>619455.0499999998</v>
          </cell>
          <cell r="I18">
            <v>75.8025991348454</v>
          </cell>
          <cell r="J18">
            <v>-197739.9500000002</v>
          </cell>
          <cell r="K18">
            <v>98.99596178674335</v>
          </cell>
          <cell r="L18">
            <v>-70457.98000000045</v>
          </cell>
        </row>
        <row r="19">
          <cell r="B19">
            <v>19504734</v>
          </cell>
          <cell r="C19">
            <v>15787221</v>
          </cell>
          <cell r="D19">
            <v>1967986</v>
          </cell>
          <cell r="G19">
            <v>15390488.49</v>
          </cell>
          <cell r="H19">
            <v>1441671.42</v>
          </cell>
          <cell r="I19">
            <v>73.25618271674696</v>
          </cell>
          <cell r="J19">
            <v>-526314.5800000001</v>
          </cell>
          <cell r="K19">
            <v>97.48700224060967</v>
          </cell>
          <cell r="L19">
            <v>-396732.5099999998</v>
          </cell>
        </row>
        <row r="20">
          <cell r="B20">
            <v>43432999</v>
          </cell>
          <cell r="C20">
            <v>34564547</v>
          </cell>
          <cell r="D20">
            <v>4452081</v>
          </cell>
          <cell r="G20">
            <v>34524938.97</v>
          </cell>
          <cell r="H20">
            <v>3342192.5700000003</v>
          </cell>
          <cell r="I20">
            <v>75.07034508132266</v>
          </cell>
          <cell r="J20">
            <v>-1109888.4299999997</v>
          </cell>
          <cell r="K20">
            <v>99.88540850831923</v>
          </cell>
          <cell r="L20">
            <v>-39608.03000000119</v>
          </cell>
        </row>
        <row r="21">
          <cell r="B21">
            <v>32604821</v>
          </cell>
          <cell r="C21">
            <v>26814762</v>
          </cell>
          <cell r="D21">
            <v>3000776</v>
          </cell>
          <cell r="G21">
            <v>27442770.64</v>
          </cell>
          <cell r="H21">
            <v>2766300.3200000003</v>
          </cell>
          <cell r="I21">
            <v>92.18616517860715</v>
          </cell>
          <cell r="J21">
            <v>-234475.6799999997</v>
          </cell>
          <cell r="K21">
            <v>102.34202578415577</v>
          </cell>
          <cell r="L21">
            <v>628008.6400000006</v>
          </cell>
        </row>
        <row r="22">
          <cell r="B22">
            <v>41521298</v>
          </cell>
          <cell r="C22">
            <v>32914995</v>
          </cell>
          <cell r="D22">
            <v>3318862</v>
          </cell>
          <cell r="G22">
            <v>33526516.11</v>
          </cell>
          <cell r="H22">
            <v>3001569.5</v>
          </cell>
          <cell r="I22">
            <v>90.43972000040978</v>
          </cell>
          <cell r="J22">
            <v>-317292.5</v>
          </cell>
          <cell r="K22">
            <v>101.8578800027161</v>
          </cell>
          <cell r="L22">
            <v>611521.1099999994</v>
          </cell>
        </row>
        <row r="23">
          <cell r="B23">
            <v>21034690</v>
          </cell>
          <cell r="C23">
            <v>17120765</v>
          </cell>
          <cell r="D23">
            <v>2121021</v>
          </cell>
          <cell r="G23">
            <v>19350580.68</v>
          </cell>
          <cell r="H23">
            <v>1912220.669999998</v>
          </cell>
          <cell r="I23">
            <v>90.15566889719612</v>
          </cell>
          <cell r="J23">
            <v>-208800.33000000194</v>
          </cell>
          <cell r="K23">
            <v>113.02404232521152</v>
          </cell>
          <cell r="L23">
            <v>2229815.6799999997</v>
          </cell>
        </row>
        <row r="24">
          <cell r="B24">
            <v>27339619</v>
          </cell>
          <cell r="C24">
            <v>21213983</v>
          </cell>
          <cell r="D24">
            <v>2940378</v>
          </cell>
          <cell r="G24">
            <v>22865748.84</v>
          </cell>
          <cell r="H24">
            <v>2159010.2399999984</v>
          </cell>
          <cell r="I24">
            <v>73.42628192701748</v>
          </cell>
          <cell r="J24">
            <v>-781367.7600000016</v>
          </cell>
          <cell r="K24">
            <v>107.78621270696785</v>
          </cell>
          <cell r="L24">
            <v>1651765.8399999999</v>
          </cell>
        </row>
        <row r="25">
          <cell r="B25">
            <v>34435900</v>
          </cell>
          <cell r="C25">
            <v>27080950</v>
          </cell>
          <cell r="D25">
            <v>3534465</v>
          </cell>
          <cell r="G25">
            <v>27423243.82</v>
          </cell>
          <cell r="H25">
            <v>2880974.170000002</v>
          </cell>
          <cell r="I25">
            <v>81.51089825475714</v>
          </cell>
          <cell r="J25">
            <v>-653490.8299999982</v>
          </cell>
          <cell r="K25">
            <v>101.26396533356474</v>
          </cell>
          <cell r="L25">
            <v>342293.8200000003</v>
          </cell>
        </row>
        <row r="26">
          <cell r="B26">
            <v>22573748</v>
          </cell>
          <cell r="C26">
            <v>19222732</v>
          </cell>
          <cell r="D26">
            <v>2509566</v>
          </cell>
          <cell r="G26">
            <v>19003731.38</v>
          </cell>
          <cell r="H26">
            <v>1835037.4599999972</v>
          </cell>
          <cell r="I26">
            <v>73.12170550605153</v>
          </cell>
          <cell r="J26">
            <v>-674528.5400000028</v>
          </cell>
          <cell r="K26">
            <v>98.86072063013727</v>
          </cell>
          <cell r="L26">
            <v>-219000.62000000104</v>
          </cell>
        </row>
        <row r="27">
          <cell r="B27">
            <v>18820543</v>
          </cell>
          <cell r="C27">
            <v>15408290</v>
          </cell>
          <cell r="D27">
            <v>1931644</v>
          </cell>
          <cell r="G27">
            <v>15584439.43</v>
          </cell>
          <cell r="H27">
            <v>1449095.6400000006</v>
          </cell>
          <cell r="I27">
            <v>75.01877364566145</v>
          </cell>
          <cell r="J27">
            <v>-482548.3599999994</v>
          </cell>
          <cell r="K27">
            <v>101.14321206311668</v>
          </cell>
          <cell r="L27">
            <v>176149.4299999997</v>
          </cell>
        </row>
        <row r="28">
          <cell r="B28">
            <v>33000302</v>
          </cell>
          <cell r="C28">
            <v>25629387</v>
          </cell>
          <cell r="D28">
            <v>3686853</v>
          </cell>
          <cell r="G28">
            <v>26224303.11</v>
          </cell>
          <cell r="H28">
            <v>2343431.4899999984</v>
          </cell>
          <cell r="I28">
            <v>63.56183688365113</v>
          </cell>
          <cell r="J28">
            <v>-1343421.5100000016</v>
          </cell>
          <cell r="K28">
            <v>102.3212264499342</v>
          </cell>
          <cell r="L28">
            <v>594916.1099999994</v>
          </cell>
        </row>
        <row r="29">
          <cell r="B29">
            <v>62537067</v>
          </cell>
          <cell r="C29">
            <v>52968090</v>
          </cell>
          <cell r="D29">
            <v>6072097</v>
          </cell>
          <cell r="G29">
            <v>54402063.01</v>
          </cell>
          <cell r="H29">
            <v>5443973.049999997</v>
          </cell>
          <cell r="I29">
            <v>89.6555679199459</v>
          </cell>
          <cell r="J29">
            <v>-628123.950000003</v>
          </cell>
          <cell r="K29">
            <v>102.70723941527812</v>
          </cell>
          <cell r="L29">
            <v>1433973.009999998</v>
          </cell>
        </row>
        <row r="30">
          <cell r="B30">
            <v>26464879</v>
          </cell>
          <cell r="C30">
            <v>20552173</v>
          </cell>
          <cell r="D30">
            <v>3199324</v>
          </cell>
          <cell r="G30">
            <v>19642377.07</v>
          </cell>
          <cell r="H30">
            <v>1931230.039999999</v>
          </cell>
          <cell r="I30">
            <v>60.36369057963492</v>
          </cell>
          <cell r="J30">
            <v>-1268093.960000001</v>
          </cell>
          <cell r="K30">
            <v>95.57323729223182</v>
          </cell>
          <cell r="L30">
            <v>-909795.9299999997</v>
          </cell>
        </row>
        <row r="31">
          <cell r="B31">
            <v>29076120</v>
          </cell>
          <cell r="C31">
            <v>23241773</v>
          </cell>
          <cell r="D31">
            <v>3347432</v>
          </cell>
          <cell r="G31">
            <v>22558990.13</v>
          </cell>
          <cell r="H31">
            <v>2292336.289999999</v>
          </cell>
          <cell r="I31">
            <v>68.48044381484073</v>
          </cell>
          <cell r="J31">
            <v>-1055095.710000001</v>
          </cell>
          <cell r="K31">
            <v>97.06225996613941</v>
          </cell>
          <cell r="L31">
            <v>-682782.870000001</v>
          </cell>
        </row>
        <row r="32">
          <cell r="B32">
            <v>10776857</v>
          </cell>
          <cell r="C32">
            <v>8778162</v>
          </cell>
          <cell r="D32">
            <v>947953</v>
          </cell>
          <cell r="G32">
            <v>9130174.94</v>
          </cell>
          <cell r="H32">
            <v>673028.0399999991</v>
          </cell>
          <cell r="I32">
            <v>70.99803893230984</v>
          </cell>
          <cell r="J32">
            <v>-274924.9600000009</v>
          </cell>
          <cell r="K32">
            <v>104.01009846936067</v>
          </cell>
          <cell r="L32">
            <v>352012.9399999995</v>
          </cell>
        </row>
        <row r="33">
          <cell r="B33">
            <v>25777639</v>
          </cell>
          <cell r="C33">
            <v>21329862</v>
          </cell>
          <cell r="D33">
            <v>2701476</v>
          </cell>
          <cell r="G33">
            <v>22543081.66</v>
          </cell>
          <cell r="H33">
            <v>1797137.8500000015</v>
          </cell>
          <cell r="I33">
            <v>66.52429449678625</v>
          </cell>
          <cell r="J33">
            <v>-904338.1499999985</v>
          </cell>
          <cell r="K33">
            <v>105.6878926830375</v>
          </cell>
          <cell r="L33">
            <v>1213219.6600000001</v>
          </cell>
        </row>
        <row r="34">
          <cell r="B34">
            <v>20970940</v>
          </cell>
          <cell r="C34">
            <v>16760933</v>
          </cell>
          <cell r="D34">
            <v>1912426</v>
          </cell>
          <cell r="G34">
            <v>16785426.47</v>
          </cell>
          <cell r="H34">
            <v>1563961.629999999</v>
          </cell>
          <cell r="I34">
            <v>81.7789357601287</v>
          </cell>
          <cell r="J34">
            <v>-348464.37000000104</v>
          </cell>
          <cell r="K34">
            <v>100.14613428739318</v>
          </cell>
          <cell r="L34">
            <v>24493.469999998808</v>
          </cell>
        </row>
        <row r="35">
          <cell r="B35">
            <v>41748203</v>
          </cell>
          <cell r="C35">
            <v>33574050</v>
          </cell>
          <cell r="D35">
            <v>3742094</v>
          </cell>
          <cell r="G35">
            <v>34415454.66</v>
          </cell>
          <cell r="H35">
            <v>2818222.959999997</v>
          </cell>
          <cell r="I35">
            <v>75.31138875720377</v>
          </cell>
          <cell r="J35">
            <v>-923871.0400000028</v>
          </cell>
          <cell r="K35">
            <v>102.50611606285209</v>
          </cell>
          <cell r="L35">
            <v>841404.6599999964</v>
          </cell>
        </row>
        <row r="36">
          <cell r="B36">
            <v>3821606664</v>
          </cell>
          <cell r="C36">
            <v>3079245330</v>
          </cell>
          <cell r="D36">
            <v>350575103</v>
          </cell>
          <cell r="G36">
            <v>3099492602.5199995</v>
          </cell>
          <cell r="H36">
            <v>288934423.21000016</v>
          </cell>
          <cell r="I36">
            <v>82.41726829357879</v>
          </cell>
          <cell r="J36">
            <v>-61640679.78999989</v>
          </cell>
          <cell r="K36">
            <v>100.65754009018826</v>
          </cell>
          <cell r="L36">
            <v>20247272.519999977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21" sqref="C21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за період 01.01.2014 - 29.10.2014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29.10.2014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жовтень</v>
      </c>
      <c r="E8" s="20" t="s">
        <v>10</v>
      </c>
      <c r="F8" s="21" t="str">
        <f>'[5]вспомогат'!H8</f>
        <v>за жовтень</v>
      </c>
      <c r="G8" s="22" t="str">
        <f>'[5]вспомогат'!I8</f>
        <v>за жовтень</v>
      </c>
      <c r="H8" s="23"/>
      <c r="I8" s="22" t="str">
        <f>'[5]вспомогат'!K8</f>
        <v>за 10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936406100</v>
      </c>
      <c r="C10" s="33">
        <f>'[5]вспомогат'!C10</f>
        <v>737573180</v>
      </c>
      <c r="D10" s="33">
        <f>'[5]вспомогат'!D10</f>
        <v>81012300</v>
      </c>
      <c r="E10" s="33">
        <f>'[5]вспомогат'!G10</f>
        <v>725866480.93</v>
      </c>
      <c r="F10" s="33">
        <f>'[5]вспомогат'!H10</f>
        <v>62632512.889999986</v>
      </c>
      <c r="G10" s="34">
        <f>'[5]вспомогат'!I10</f>
        <v>77.31234996414122</v>
      </c>
      <c r="H10" s="35">
        <f>'[5]вспомогат'!J10</f>
        <v>-18379787.110000014</v>
      </c>
      <c r="I10" s="36">
        <f>'[5]вспомогат'!K10</f>
        <v>98.41280846600196</v>
      </c>
      <c r="J10" s="37">
        <f>'[5]вспомогат'!L10</f>
        <v>-11706699.070000052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1691009600</v>
      </c>
      <c r="C12" s="33">
        <f>'[5]вспомогат'!C11</f>
        <v>1364361400</v>
      </c>
      <c r="D12" s="38">
        <f>'[5]вспомогат'!D11</f>
        <v>152534600</v>
      </c>
      <c r="E12" s="33">
        <f>'[5]вспомогат'!G11</f>
        <v>1379556675.19</v>
      </c>
      <c r="F12" s="38">
        <f>'[5]вспомогат'!H11</f>
        <v>131983529.32000017</v>
      </c>
      <c r="G12" s="39">
        <f>'[5]вспомогат'!I11</f>
        <v>86.5269449161044</v>
      </c>
      <c r="H12" s="35">
        <f>'[5]вспомогат'!J11</f>
        <v>-20551070.67999983</v>
      </c>
      <c r="I12" s="36">
        <f>'[5]вспомогат'!K11</f>
        <v>101.11372801883725</v>
      </c>
      <c r="J12" s="37">
        <f>'[5]вспомогат'!L11</f>
        <v>15195275.190000057</v>
      </c>
    </row>
    <row r="13" spans="1:10" ht="12.75">
      <c r="A13" s="32" t="s">
        <v>15</v>
      </c>
      <c r="B13" s="33">
        <f>'[5]вспомогат'!B12</f>
        <v>129920230</v>
      </c>
      <c r="C13" s="33">
        <f>'[5]вспомогат'!C12</f>
        <v>105602594</v>
      </c>
      <c r="D13" s="38">
        <f>'[5]вспомогат'!D12</f>
        <v>11325958</v>
      </c>
      <c r="E13" s="33">
        <f>'[5]вспомогат'!G12</f>
        <v>106952864.87</v>
      </c>
      <c r="F13" s="38">
        <f>'[5]вспомогат'!H12</f>
        <v>9532376.120000005</v>
      </c>
      <c r="G13" s="39">
        <f>'[5]вспомогат'!I12</f>
        <v>84.16397200130889</v>
      </c>
      <c r="H13" s="35">
        <f>'[5]вспомогат'!J12</f>
        <v>-1793581.8799999952</v>
      </c>
      <c r="I13" s="36">
        <f>'[5]вспомогат'!K12</f>
        <v>101.27863418771703</v>
      </c>
      <c r="J13" s="37">
        <f>'[5]вспомогат'!L12</f>
        <v>1350270.8700000048</v>
      </c>
    </row>
    <row r="14" spans="1:10" ht="12.75">
      <c r="A14" s="40" t="s">
        <v>16</v>
      </c>
      <c r="B14" s="33">
        <f>'[5]вспомогат'!B13</f>
        <v>255687097</v>
      </c>
      <c r="C14" s="33">
        <f>'[5]вспомогат'!C13</f>
        <v>216677634</v>
      </c>
      <c r="D14" s="38">
        <f>'[5]вспомогат'!D13</f>
        <v>27722314</v>
      </c>
      <c r="E14" s="33">
        <f>'[5]вспомогат'!G13</f>
        <v>224356485.95</v>
      </c>
      <c r="F14" s="38">
        <f>'[5]вспомогат'!H13</f>
        <v>21592704.139999986</v>
      </c>
      <c r="G14" s="39">
        <f>'[5]вспомогат'!I13</f>
        <v>77.88925607003797</v>
      </c>
      <c r="H14" s="35">
        <f>'[5]вспомогат'!J13</f>
        <v>-6129609.860000014</v>
      </c>
      <c r="I14" s="36">
        <f>'[5]вспомогат'!K13</f>
        <v>103.54390612830855</v>
      </c>
      <c r="J14" s="37">
        <f>'[5]вспомогат'!L13</f>
        <v>7678851.949999988</v>
      </c>
    </row>
    <row r="15" spans="1:10" ht="12.75">
      <c r="A15" s="32" t="s">
        <v>17</v>
      </c>
      <c r="B15" s="33">
        <f>'[5]вспомогат'!B14</f>
        <v>139848700</v>
      </c>
      <c r="C15" s="33">
        <f>'[5]вспомогат'!C14</f>
        <v>114023380</v>
      </c>
      <c r="D15" s="38">
        <f>'[5]вспомогат'!D14</f>
        <v>11482870</v>
      </c>
      <c r="E15" s="33">
        <f>'[5]вспомогат'!G14</f>
        <v>117910603.82</v>
      </c>
      <c r="F15" s="38">
        <f>'[5]вспомогат'!H14</f>
        <v>11041784.419999987</v>
      </c>
      <c r="G15" s="39">
        <f>'[5]вспомогат'!I14</f>
        <v>96.1587514271257</v>
      </c>
      <c r="H15" s="35">
        <f>'[5]вспомогат'!J14</f>
        <v>-441085.5800000131</v>
      </c>
      <c r="I15" s="36">
        <f>'[5]вспомогат'!K14</f>
        <v>103.4091462821046</v>
      </c>
      <c r="J15" s="37">
        <f>'[5]вспомогат'!L14</f>
        <v>3887223.819999993</v>
      </c>
    </row>
    <row r="16" spans="1:10" ht="12.75">
      <c r="A16" s="32" t="s">
        <v>18</v>
      </c>
      <c r="B16" s="33">
        <f>'[5]вспомогат'!B15</f>
        <v>24762900</v>
      </c>
      <c r="C16" s="33">
        <f>'[5]вспомогат'!C15</f>
        <v>20448425</v>
      </c>
      <c r="D16" s="38">
        <f>'[5]вспомогат'!D15</f>
        <v>2201725</v>
      </c>
      <c r="E16" s="33">
        <f>'[5]вспомогат'!G15</f>
        <v>20098173.79</v>
      </c>
      <c r="F16" s="38">
        <f>'[5]вспомогат'!H15</f>
        <v>1983394.3099999987</v>
      </c>
      <c r="G16" s="39">
        <f>'[5]вспомогат'!I15</f>
        <v>90.08365304477165</v>
      </c>
      <c r="H16" s="35">
        <f>'[5]вспомогат'!J15</f>
        <v>-218330.69000000134</v>
      </c>
      <c r="I16" s="36">
        <f>'[5]вспомогат'!K15</f>
        <v>98.28714822779749</v>
      </c>
      <c r="J16" s="37">
        <f>'[5]вспомогат'!L15</f>
        <v>-350251.2100000009</v>
      </c>
    </row>
    <row r="17" spans="1:10" ht="20.25" customHeight="1">
      <c r="A17" s="41" t="s">
        <v>19</v>
      </c>
      <c r="B17" s="42">
        <f>SUM(B12:B16)</f>
        <v>2241228527</v>
      </c>
      <c r="C17" s="42">
        <f>SUM(C12:C16)</f>
        <v>1821113433</v>
      </c>
      <c r="D17" s="42">
        <f>SUM(D12:D16)</f>
        <v>205267467</v>
      </c>
      <c r="E17" s="42">
        <f>SUM(E12:E16)</f>
        <v>1848874803.62</v>
      </c>
      <c r="F17" s="42">
        <f>SUM(F12:F16)</f>
        <v>176133788.31000015</v>
      </c>
      <c r="G17" s="43">
        <f>F17/D17*100</f>
        <v>85.80696731158092</v>
      </c>
      <c r="H17" s="42">
        <f>SUM(H12:H16)</f>
        <v>-29133678.689999852</v>
      </c>
      <c r="I17" s="44">
        <f>E17/C17*100</f>
        <v>101.52441743149781</v>
      </c>
      <c r="J17" s="42">
        <f>SUM(J12:J16)</f>
        <v>27761370.620000042</v>
      </c>
    </row>
    <row r="18" spans="1:10" ht="20.25" customHeight="1">
      <c r="A18" s="32" t="s">
        <v>20</v>
      </c>
      <c r="B18" s="45">
        <f>'[5]вспомогат'!B16</f>
        <v>30975273</v>
      </c>
      <c r="C18" s="45">
        <f>'[5]вспомогат'!C16</f>
        <v>25525650</v>
      </c>
      <c r="D18" s="46">
        <f>'[5]вспомогат'!D16</f>
        <v>2581086</v>
      </c>
      <c r="E18" s="45">
        <f>'[5]вспомогат'!G16</f>
        <v>21542522.65</v>
      </c>
      <c r="F18" s="46">
        <f>'[5]вспомогат'!H16</f>
        <v>2303106.3599999994</v>
      </c>
      <c r="G18" s="47">
        <f>'[5]вспомогат'!I16</f>
        <v>89.23012871326253</v>
      </c>
      <c r="H18" s="48">
        <f>'[5]вспомогат'!J16</f>
        <v>-277979.6400000006</v>
      </c>
      <c r="I18" s="49">
        <f>'[5]вспомогат'!K16</f>
        <v>84.39558894680448</v>
      </c>
      <c r="J18" s="50">
        <f>'[5]вспомогат'!L16</f>
        <v>-3983127.3500000015</v>
      </c>
    </row>
    <row r="19" spans="1:10" ht="12.75">
      <c r="A19" s="32" t="s">
        <v>21</v>
      </c>
      <c r="B19" s="33">
        <f>'[5]вспомогат'!B17</f>
        <v>92224650</v>
      </c>
      <c r="C19" s="33">
        <f>'[5]вспомогат'!C17</f>
        <v>75052932</v>
      </c>
      <c r="D19" s="38">
        <f>'[5]вспомогат'!D17</f>
        <v>9510621</v>
      </c>
      <c r="E19" s="33">
        <f>'[5]вспомогат'!G17</f>
        <v>75447463.89</v>
      </c>
      <c r="F19" s="38">
        <f>'[5]вспомогат'!H17</f>
        <v>7594167.260000005</v>
      </c>
      <c r="G19" s="39">
        <f>'[5]вспомогат'!I17</f>
        <v>79.84933118457779</v>
      </c>
      <c r="H19" s="35">
        <f>'[5]вспомогат'!J17</f>
        <v>-1916453.7399999946</v>
      </c>
      <c r="I19" s="36">
        <f>'[5]вспомогат'!K17</f>
        <v>100.5256715220666</v>
      </c>
      <c r="J19" s="37">
        <f>'[5]вспомогат'!L17</f>
        <v>394531.8900000006</v>
      </c>
    </row>
    <row r="20" spans="1:10" ht="12.75">
      <c r="A20" s="32" t="s">
        <v>22</v>
      </c>
      <c r="B20" s="33">
        <f>'[5]вспомогат'!B18</f>
        <v>9151755</v>
      </c>
      <c r="C20" s="33">
        <f>'[5]вспомогат'!C18</f>
        <v>7017460</v>
      </c>
      <c r="D20" s="38">
        <f>'[5]вспомогат'!D18</f>
        <v>817195</v>
      </c>
      <c r="E20" s="33">
        <f>'[5]вспомогат'!G18</f>
        <v>6947002.02</v>
      </c>
      <c r="F20" s="38">
        <f>'[5]вспомогат'!H18</f>
        <v>619455.0499999998</v>
      </c>
      <c r="G20" s="39">
        <f>'[5]вспомогат'!I18</f>
        <v>75.8025991348454</v>
      </c>
      <c r="H20" s="35">
        <f>'[5]вспомогат'!J18</f>
        <v>-197739.9500000002</v>
      </c>
      <c r="I20" s="36">
        <f>'[5]вспомогат'!K18</f>
        <v>98.99596178674335</v>
      </c>
      <c r="J20" s="37">
        <f>'[5]вспомогат'!L18</f>
        <v>-70457.98000000045</v>
      </c>
    </row>
    <row r="21" spans="1:10" ht="12.75">
      <c r="A21" s="32" t="s">
        <v>23</v>
      </c>
      <c r="B21" s="33">
        <f>'[5]вспомогат'!B19</f>
        <v>19504734</v>
      </c>
      <c r="C21" s="33">
        <f>'[5]вспомогат'!C19</f>
        <v>15787221</v>
      </c>
      <c r="D21" s="38">
        <f>'[5]вспомогат'!D19</f>
        <v>1967986</v>
      </c>
      <c r="E21" s="33">
        <f>'[5]вспомогат'!G19</f>
        <v>15390488.49</v>
      </c>
      <c r="F21" s="38">
        <f>'[5]вспомогат'!H19</f>
        <v>1441671.42</v>
      </c>
      <c r="G21" s="39">
        <f>'[5]вспомогат'!I19</f>
        <v>73.25618271674696</v>
      </c>
      <c r="H21" s="35">
        <f>'[5]вспомогат'!J19</f>
        <v>-526314.5800000001</v>
      </c>
      <c r="I21" s="36">
        <f>'[5]вспомогат'!K19</f>
        <v>97.48700224060967</v>
      </c>
      <c r="J21" s="37">
        <f>'[5]вспомогат'!L19</f>
        <v>-396732.5099999998</v>
      </c>
    </row>
    <row r="22" spans="1:10" ht="12.75">
      <c r="A22" s="32" t="s">
        <v>24</v>
      </c>
      <c r="B22" s="33">
        <f>'[5]вспомогат'!B20</f>
        <v>43432999</v>
      </c>
      <c r="C22" s="33">
        <f>'[5]вспомогат'!C20</f>
        <v>34564547</v>
      </c>
      <c r="D22" s="38">
        <f>'[5]вспомогат'!D20</f>
        <v>4452081</v>
      </c>
      <c r="E22" s="33">
        <f>'[5]вспомогат'!G20</f>
        <v>34524938.97</v>
      </c>
      <c r="F22" s="38">
        <f>'[5]вспомогат'!H20</f>
        <v>3342192.5700000003</v>
      </c>
      <c r="G22" s="39">
        <f>'[5]вспомогат'!I20</f>
        <v>75.07034508132266</v>
      </c>
      <c r="H22" s="35">
        <f>'[5]вспомогат'!J20</f>
        <v>-1109888.4299999997</v>
      </c>
      <c r="I22" s="36">
        <f>'[5]вспомогат'!K20</f>
        <v>99.88540850831923</v>
      </c>
      <c r="J22" s="37">
        <f>'[5]вспомогат'!L20</f>
        <v>-39608.03000000119</v>
      </c>
    </row>
    <row r="23" spans="1:10" ht="12.75">
      <c r="A23" s="32" t="s">
        <v>25</v>
      </c>
      <c r="B23" s="33">
        <f>'[5]вспомогат'!B21</f>
        <v>32604821</v>
      </c>
      <c r="C23" s="33">
        <f>'[5]вспомогат'!C21</f>
        <v>26814762</v>
      </c>
      <c r="D23" s="38">
        <f>'[5]вспомогат'!D21</f>
        <v>3000776</v>
      </c>
      <c r="E23" s="33">
        <f>'[5]вспомогат'!G21</f>
        <v>27442770.64</v>
      </c>
      <c r="F23" s="38">
        <f>'[5]вспомогат'!H21</f>
        <v>2766300.3200000003</v>
      </c>
      <c r="G23" s="39">
        <f>'[5]вспомогат'!I21</f>
        <v>92.18616517860715</v>
      </c>
      <c r="H23" s="35">
        <f>'[5]вспомогат'!J21</f>
        <v>-234475.6799999997</v>
      </c>
      <c r="I23" s="36">
        <f>'[5]вспомогат'!K21</f>
        <v>102.34202578415577</v>
      </c>
      <c r="J23" s="37">
        <f>'[5]вспомогат'!L21</f>
        <v>628008.6400000006</v>
      </c>
    </row>
    <row r="24" spans="1:10" ht="12.75">
      <c r="A24" s="32" t="s">
        <v>26</v>
      </c>
      <c r="B24" s="33">
        <f>'[5]вспомогат'!B22</f>
        <v>41521298</v>
      </c>
      <c r="C24" s="33">
        <f>'[5]вспомогат'!C22</f>
        <v>32914995</v>
      </c>
      <c r="D24" s="38">
        <f>'[5]вспомогат'!D22</f>
        <v>3318862</v>
      </c>
      <c r="E24" s="33">
        <f>'[5]вспомогат'!G22</f>
        <v>33526516.11</v>
      </c>
      <c r="F24" s="38">
        <f>'[5]вспомогат'!H22</f>
        <v>3001569.5</v>
      </c>
      <c r="G24" s="39">
        <f>'[5]вспомогат'!I22</f>
        <v>90.43972000040978</v>
      </c>
      <c r="H24" s="35">
        <f>'[5]вспомогат'!J22</f>
        <v>-317292.5</v>
      </c>
      <c r="I24" s="36">
        <f>'[5]вспомогат'!K22</f>
        <v>101.8578800027161</v>
      </c>
      <c r="J24" s="37">
        <f>'[5]вспомогат'!L22</f>
        <v>611521.1099999994</v>
      </c>
    </row>
    <row r="25" spans="1:10" ht="12.75">
      <c r="A25" s="32" t="s">
        <v>27</v>
      </c>
      <c r="B25" s="33">
        <f>'[5]вспомогат'!B23</f>
        <v>21034690</v>
      </c>
      <c r="C25" s="33">
        <f>'[5]вспомогат'!C23</f>
        <v>17120765</v>
      </c>
      <c r="D25" s="38">
        <f>'[5]вспомогат'!D23</f>
        <v>2121021</v>
      </c>
      <c r="E25" s="33">
        <f>'[5]вспомогат'!G23</f>
        <v>19350580.68</v>
      </c>
      <c r="F25" s="38">
        <f>'[5]вспомогат'!H23</f>
        <v>1912220.669999998</v>
      </c>
      <c r="G25" s="39">
        <f>'[5]вспомогат'!I23</f>
        <v>90.15566889719612</v>
      </c>
      <c r="H25" s="35">
        <f>'[5]вспомогат'!J23</f>
        <v>-208800.33000000194</v>
      </c>
      <c r="I25" s="36">
        <f>'[5]вспомогат'!K23</f>
        <v>113.02404232521152</v>
      </c>
      <c r="J25" s="37">
        <f>'[5]вспомогат'!L23</f>
        <v>2229815.6799999997</v>
      </c>
    </row>
    <row r="26" spans="1:10" ht="12.75">
      <c r="A26" s="32" t="s">
        <v>28</v>
      </c>
      <c r="B26" s="33">
        <f>'[5]вспомогат'!B24</f>
        <v>27339619</v>
      </c>
      <c r="C26" s="33">
        <f>'[5]вспомогат'!C24</f>
        <v>21213983</v>
      </c>
      <c r="D26" s="38">
        <f>'[5]вспомогат'!D24</f>
        <v>2940378</v>
      </c>
      <c r="E26" s="33">
        <f>'[5]вспомогат'!G24</f>
        <v>22865748.84</v>
      </c>
      <c r="F26" s="38">
        <f>'[5]вспомогат'!H24</f>
        <v>2159010.2399999984</v>
      </c>
      <c r="G26" s="39">
        <f>'[5]вспомогат'!I24</f>
        <v>73.42628192701748</v>
      </c>
      <c r="H26" s="35">
        <f>'[5]вспомогат'!J24</f>
        <v>-781367.7600000016</v>
      </c>
      <c r="I26" s="36">
        <f>'[5]вспомогат'!K24</f>
        <v>107.78621270696785</v>
      </c>
      <c r="J26" s="37">
        <f>'[5]вспомогат'!L24</f>
        <v>1651765.8399999999</v>
      </c>
    </row>
    <row r="27" spans="1:10" ht="12.75">
      <c r="A27" s="32" t="s">
        <v>29</v>
      </c>
      <c r="B27" s="33">
        <f>'[5]вспомогат'!B25</f>
        <v>34435900</v>
      </c>
      <c r="C27" s="33">
        <f>'[5]вспомогат'!C25</f>
        <v>27080950</v>
      </c>
      <c r="D27" s="38">
        <f>'[5]вспомогат'!D25</f>
        <v>3534465</v>
      </c>
      <c r="E27" s="33">
        <f>'[5]вспомогат'!G25</f>
        <v>27423243.82</v>
      </c>
      <c r="F27" s="38">
        <f>'[5]вспомогат'!H25</f>
        <v>2880974.170000002</v>
      </c>
      <c r="G27" s="39">
        <f>'[5]вспомогат'!I25</f>
        <v>81.51089825475714</v>
      </c>
      <c r="H27" s="35">
        <f>'[5]вспомогат'!J25</f>
        <v>-653490.8299999982</v>
      </c>
      <c r="I27" s="36">
        <f>'[5]вспомогат'!K25</f>
        <v>101.26396533356474</v>
      </c>
      <c r="J27" s="37">
        <f>'[5]вспомогат'!L25</f>
        <v>342293.8200000003</v>
      </c>
    </row>
    <row r="28" spans="1:10" ht="12.75">
      <c r="A28" s="32" t="s">
        <v>30</v>
      </c>
      <c r="B28" s="33">
        <f>'[5]вспомогат'!B26</f>
        <v>22573748</v>
      </c>
      <c r="C28" s="33">
        <f>'[5]вспомогат'!C26</f>
        <v>19222732</v>
      </c>
      <c r="D28" s="38">
        <f>'[5]вспомогат'!D26</f>
        <v>2509566</v>
      </c>
      <c r="E28" s="33">
        <f>'[5]вспомогат'!G26</f>
        <v>19003731.38</v>
      </c>
      <c r="F28" s="38">
        <f>'[5]вспомогат'!H26</f>
        <v>1835037.4599999972</v>
      </c>
      <c r="G28" s="39">
        <f>'[5]вспомогат'!I26</f>
        <v>73.12170550605153</v>
      </c>
      <c r="H28" s="35">
        <f>'[5]вспомогат'!J26</f>
        <v>-674528.5400000028</v>
      </c>
      <c r="I28" s="36">
        <f>'[5]вспомогат'!K26</f>
        <v>98.86072063013727</v>
      </c>
      <c r="J28" s="37">
        <f>'[5]вспомогат'!L26</f>
        <v>-219000.62000000104</v>
      </c>
    </row>
    <row r="29" spans="1:10" ht="12.75">
      <c r="A29" s="32" t="s">
        <v>31</v>
      </c>
      <c r="B29" s="33">
        <f>'[5]вспомогат'!B27</f>
        <v>18820543</v>
      </c>
      <c r="C29" s="33">
        <f>'[5]вспомогат'!C27</f>
        <v>15408290</v>
      </c>
      <c r="D29" s="38">
        <f>'[5]вспомогат'!D27</f>
        <v>1931644</v>
      </c>
      <c r="E29" s="33">
        <f>'[5]вспомогат'!G27</f>
        <v>15584439.43</v>
      </c>
      <c r="F29" s="38">
        <f>'[5]вспомогат'!H27</f>
        <v>1449095.6400000006</v>
      </c>
      <c r="G29" s="39">
        <f>'[5]вспомогат'!I27</f>
        <v>75.01877364566145</v>
      </c>
      <c r="H29" s="35">
        <f>'[5]вспомогат'!J27</f>
        <v>-482548.3599999994</v>
      </c>
      <c r="I29" s="36">
        <f>'[5]вспомогат'!K27</f>
        <v>101.14321206311668</v>
      </c>
      <c r="J29" s="37">
        <f>'[5]вспомогат'!L27</f>
        <v>176149.4299999997</v>
      </c>
    </row>
    <row r="30" spans="1:10" ht="12.75">
      <c r="A30" s="32" t="s">
        <v>32</v>
      </c>
      <c r="B30" s="33">
        <f>'[5]вспомогат'!B28</f>
        <v>33000302</v>
      </c>
      <c r="C30" s="33">
        <f>'[5]вспомогат'!C28</f>
        <v>25629387</v>
      </c>
      <c r="D30" s="38">
        <f>'[5]вспомогат'!D28</f>
        <v>3686853</v>
      </c>
      <c r="E30" s="33">
        <f>'[5]вспомогат'!G28</f>
        <v>26224303.11</v>
      </c>
      <c r="F30" s="38">
        <f>'[5]вспомогат'!H28</f>
        <v>2343431.4899999984</v>
      </c>
      <c r="G30" s="39">
        <f>'[5]вспомогат'!I28</f>
        <v>63.56183688365113</v>
      </c>
      <c r="H30" s="35">
        <f>'[5]вспомогат'!J28</f>
        <v>-1343421.5100000016</v>
      </c>
      <c r="I30" s="36">
        <f>'[5]вспомогат'!K28</f>
        <v>102.3212264499342</v>
      </c>
      <c r="J30" s="37">
        <f>'[5]вспомогат'!L28</f>
        <v>594916.1099999994</v>
      </c>
    </row>
    <row r="31" spans="1:10" ht="12.75">
      <c r="A31" s="32" t="s">
        <v>33</v>
      </c>
      <c r="B31" s="33">
        <f>'[5]вспомогат'!B29</f>
        <v>62537067</v>
      </c>
      <c r="C31" s="33">
        <f>'[5]вспомогат'!C29</f>
        <v>52968090</v>
      </c>
      <c r="D31" s="38">
        <f>'[5]вспомогат'!D29</f>
        <v>6072097</v>
      </c>
      <c r="E31" s="33">
        <f>'[5]вспомогат'!G29</f>
        <v>54402063.01</v>
      </c>
      <c r="F31" s="38">
        <f>'[5]вспомогат'!H29</f>
        <v>5443973.049999997</v>
      </c>
      <c r="G31" s="39">
        <f>'[5]вспомогат'!I29</f>
        <v>89.6555679199459</v>
      </c>
      <c r="H31" s="35">
        <f>'[5]вспомогат'!J29</f>
        <v>-628123.950000003</v>
      </c>
      <c r="I31" s="36">
        <f>'[5]вспомогат'!K29</f>
        <v>102.70723941527812</v>
      </c>
      <c r="J31" s="37">
        <f>'[5]вспомогат'!L29</f>
        <v>1433973.009999998</v>
      </c>
    </row>
    <row r="32" spans="1:10" ht="12.75">
      <c r="A32" s="32" t="s">
        <v>34</v>
      </c>
      <c r="B32" s="33">
        <f>'[5]вспомогат'!B30</f>
        <v>26464879</v>
      </c>
      <c r="C32" s="33">
        <f>'[5]вспомогат'!C30</f>
        <v>20552173</v>
      </c>
      <c r="D32" s="38">
        <f>'[5]вспомогат'!D30</f>
        <v>3199324</v>
      </c>
      <c r="E32" s="33">
        <f>'[5]вспомогат'!G30</f>
        <v>19642377.07</v>
      </c>
      <c r="F32" s="38">
        <f>'[5]вспомогат'!H30</f>
        <v>1931230.039999999</v>
      </c>
      <c r="G32" s="39">
        <f>'[5]вспомогат'!I30</f>
        <v>60.36369057963492</v>
      </c>
      <c r="H32" s="35">
        <f>'[5]вспомогат'!J30</f>
        <v>-1268093.960000001</v>
      </c>
      <c r="I32" s="36">
        <f>'[5]вспомогат'!K30</f>
        <v>95.57323729223182</v>
      </c>
      <c r="J32" s="37">
        <f>'[5]вспомогат'!L30</f>
        <v>-909795.9299999997</v>
      </c>
    </row>
    <row r="33" spans="1:10" ht="12.75">
      <c r="A33" s="32" t="s">
        <v>35</v>
      </c>
      <c r="B33" s="33">
        <f>'[5]вспомогат'!B31</f>
        <v>29076120</v>
      </c>
      <c r="C33" s="33">
        <f>'[5]вспомогат'!C31</f>
        <v>23241773</v>
      </c>
      <c r="D33" s="38">
        <f>'[5]вспомогат'!D31</f>
        <v>3347432</v>
      </c>
      <c r="E33" s="33">
        <f>'[5]вспомогат'!G31</f>
        <v>22558990.13</v>
      </c>
      <c r="F33" s="38">
        <f>'[5]вспомогат'!H31</f>
        <v>2292336.289999999</v>
      </c>
      <c r="G33" s="39">
        <f>'[5]вспомогат'!I31</f>
        <v>68.48044381484073</v>
      </c>
      <c r="H33" s="35">
        <f>'[5]вспомогат'!J31</f>
        <v>-1055095.710000001</v>
      </c>
      <c r="I33" s="36">
        <f>'[5]вспомогат'!K31</f>
        <v>97.06225996613941</v>
      </c>
      <c r="J33" s="37">
        <f>'[5]вспомогат'!L31</f>
        <v>-682782.870000001</v>
      </c>
    </row>
    <row r="34" spans="1:10" ht="12.75">
      <c r="A34" s="32" t="s">
        <v>36</v>
      </c>
      <c r="B34" s="33">
        <f>'[5]вспомогат'!B32</f>
        <v>10776857</v>
      </c>
      <c r="C34" s="33">
        <f>'[5]вспомогат'!C32</f>
        <v>8778162</v>
      </c>
      <c r="D34" s="38">
        <f>'[5]вспомогат'!D32</f>
        <v>947953</v>
      </c>
      <c r="E34" s="33">
        <f>'[5]вспомогат'!G32</f>
        <v>9130174.94</v>
      </c>
      <c r="F34" s="38">
        <f>'[5]вспомогат'!H32</f>
        <v>673028.0399999991</v>
      </c>
      <c r="G34" s="39">
        <f>'[5]вспомогат'!I32</f>
        <v>70.99803893230984</v>
      </c>
      <c r="H34" s="35">
        <f>'[5]вспомогат'!J32</f>
        <v>-274924.9600000009</v>
      </c>
      <c r="I34" s="36">
        <f>'[5]вспомогат'!K32</f>
        <v>104.01009846936067</v>
      </c>
      <c r="J34" s="37">
        <f>'[5]вспомогат'!L32</f>
        <v>352012.9399999995</v>
      </c>
    </row>
    <row r="35" spans="1:10" ht="12.75">
      <c r="A35" s="32" t="s">
        <v>37</v>
      </c>
      <c r="B35" s="33">
        <f>'[5]вспомогат'!B33</f>
        <v>25777639</v>
      </c>
      <c r="C35" s="33">
        <f>'[5]вспомогат'!C33</f>
        <v>21329862</v>
      </c>
      <c r="D35" s="38">
        <f>'[5]вспомогат'!D33</f>
        <v>2701476</v>
      </c>
      <c r="E35" s="33">
        <f>'[5]вспомогат'!G33</f>
        <v>22543081.66</v>
      </c>
      <c r="F35" s="38">
        <f>'[5]вспомогат'!H33</f>
        <v>1797137.8500000015</v>
      </c>
      <c r="G35" s="39">
        <f>'[5]вспомогат'!I33</f>
        <v>66.52429449678625</v>
      </c>
      <c r="H35" s="35">
        <f>'[5]вспомогат'!J33</f>
        <v>-904338.1499999985</v>
      </c>
      <c r="I35" s="36">
        <f>'[5]вспомогат'!K33</f>
        <v>105.6878926830375</v>
      </c>
      <c r="J35" s="37">
        <f>'[5]вспомогат'!L33</f>
        <v>1213219.6600000001</v>
      </c>
    </row>
    <row r="36" spans="1:10" ht="12.75">
      <c r="A36" s="32" t="s">
        <v>38</v>
      </c>
      <c r="B36" s="33">
        <f>'[5]вспомогат'!B34</f>
        <v>20970940</v>
      </c>
      <c r="C36" s="33">
        <f>'[5]вспомогат'!C34</f>
        <v>16760933</v>
      </c>
      <c r="D36" s="38">
        <f>'[5]вспомогат'!D34</f>
        <v>1912426</v>
      </c>
      <c r="E36" s="33">
        <f>'[5]вспомогат'!G34</f>
        <v>16785426.47</v>
      </c>
      <c r="F36" s="38">
        <f>'[5]вспомогат'!H34</f>
        <v>1563961.629999999</v>
      </c>
      <c r="G36" s="39">
        <f>'[5]вспомогат'!I34</f>
        <v>81.7789357601287</v>
      </c>
      <c r="H36" s="35">
        <f>'[5]вспомогат'!J34</f>
        <v>-348464.37000000104</v>
      </c>
      <c r="I36" s="36">
        <f>'[5]вспомогат'!K34</f>
        <v>100.14613428739318</v>
      </c>
      <c r="J36" s="37">
        <f>'[5]вспомогат'!L34</f>
        <v>24493.469999998808</v>
      </c>
    </row>
    <row r="37" spans="1:10" ht="12.75">
      <c r="A37" s="32" t="s">
        <v>39</v>
      </c>
      <c r="B37" s="33">
        <f>'[5]вспомогат'!B35</f>
        <v>41748203</v>
      </c>
      <c r="C37" s="33">
        <f>'[5]вспомогат'!C35</f>
        <v>33574050</v>
      </c>
      <c r="D37" s="38">
        <f>'[5]вспомогат'!D35</f>
        <v>3742094</v>
      </c>
      <c r="E37" s="33">
        <f>'[5]вспомогат'!G35</f>
        <v>34415454.66</v>
      </c>
      <c r="F37" s="38">
        <f>'[5]вспомогат'!H35</f>
        <v>2818222.959999997</v>
      </c>
      <c r="G37" s="39">
        <f>'[5]вспомогат'!I35</f>
        <v>75.31138875720377</v>
      </c>
      <c r="H37" s="35">
        <f>'[5]вспомогат'!J35</f>
        <v>-923871.0400000028</v>
      </c>
      <c r="I37" s="36">
        <f>'[5]вспомогат'!K35</f>
        <v>102.50611606285209</v>
      </c>
      <c r="J37" s="37">
        <f>'[5]вспомогат'!L35</f>
        <v>841404.6599999964</v>
      </c>
    </row>
    <row r="38" spans="1:10" ht="18.75" customHeight="1">
      <c r="A38" s="51" t="s">
        <v>40</v>
      </c>
      <c r="B38" s="42">
        <f>SUM(B18:B37)</f>
        <v>643972037</v>
      </c>
      <c r="C38" s="42">
        <f>SUM(C18:C37)</f>
        <v>520558717</v>
      </c>
      <c r="D38" s="42">
        <f>SUM(D18:D37)</f>
        <v>64295336</v>
      </c>
      <c r="E38" s="42">
        <f>SUM(E18:E37)</f>
        <v>524751317.97</v>
      </c>
      <c r="F38" s="42">
        <f>SUM(F18:F37)</f>
        <v>50168122.00999999</v>
      </c>
      <c r="G38" s="43">
        <f>F38/D38*100</f>
        <v>78.02762242349894</v>
      </c>
      <c r="H38" s="42">
        <f>SUM(H18:H37)</f>
        <v>-14127213.99000001</v>
      </c>
      <c r="I38" s="44">
        <f>E38/C38*100</f>
        <v>100.8054040462836</v>
      </c>
      <c r="J38" s="42">
        <f>SUM(J18:J37)</f>
        <v>4192600.9699999876</v>
      </c>
    </row>
    <row r="39" spans="1:10" ht="20.25" customHeight="1">
      <c r="A39" s="52" t="s">
        <v>41</v>
      </c>
      <c r="B39" s="53">
        <f>'[5]вспомогат'!B36</f>
        <v>3821606664</v>
      </c>
      <c r="C39" s="53">
        <f>'[5]вспомогат'!C36</f>
        <v>3079245330</v>
      </c>
      <c r="D39" s="53">
        <f>'[5]вспомогат'!D36</f>
        <v>350575103</v>
      </c>
      <c r="E39" s="53">
        <f>'[5]вспомогат'!G36</f>
        <v>3099492602.5199995</v>
      </c>
      <c r="F39" s="53">
        <f>'[5]вспомогат'!H36</f>
        <v>288934423.21000016</v>
      </c>
      <c r="G39" s="54">
        <f>'[5]вспомогат'!I36</f>
        <v>82.41726829357879</v>
      </c>
      <c r="H39" s="53">
        <f>'[5]вспомогат'!J36</f>
        <v>-61640679.78999989</v>
      </c>
      <c r="I39" s="54">
        <f>'[5]вспомогат'!K36</f>
        <v>100.65754009018826</v>
      </c>
      <c r="J39" s="53">
        <f>'[5]вспомогат'!L36</f>
        <v>20247272.519999977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01.01.2014 - 29.10.2014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2014-10-30T06:14:17Z</dcterms:created>
  <dcterms:modified xsi:type="dcterms:W3CDTF">2014-10-30T06:14:37Z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