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<sst xmlns="http://schemas.openxmlformats.org/spreadsheetml/2006/main" count="47" uniqueCount="42">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</sst>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7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01.01.2014 - 27.10.2014</v>
          </cell>
        </row>
        <row r="6">
          <cell r="G6" t="str">
            <v>Фактично надійшло на 27.10.2014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722187249.35</v>
          </cell>
          <cell r="H10">
            <v>58953281.31000006</v>
          </cell>
          <cell r="I10">
            <v>72.77077840031706</v>
          </cell>
          <cell r="J10">
            <v>-22059018.689999938</v>
          </cell>
          <cell r="K10">
            <v>97.91397910509707</v>
          </cell>
          <cell r="L10">
            <v>-15385930.649999976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1360829195.92</v>
          </cell>
          <cell r="H11">
            <v>113256050.05000019</v>
          </cell>
          <cell r="I11">
            <v>74.2494162308094</v>
          </cell>
          <cell r="J11">
            <v>-39278549.94999981</v>
          </cell>
          <cell r="K11">
            <v>99.74110935123201</v>
          </cell>
          <cell r="L11">
            <v>-3532204.0799999237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105745151.59</v>
          </cell>
          <cell r="H12">
            <v>8324662.840000004</v>
          </cell>
          <cell r="I12">
            <v>73.50073909862638</v>
          </cell>
          <cell r="J12">
            <v>-3001295.1599999964</v>
          </cell>
          <cell r="K12">
            <v>100.13499440174738</v>
          </cell>
          <cell r="L12">
            <v>142557.59000000358</v>
          </cell>
        </row>
        <row r="13">
          <cell r="B13">
            <v>255687097</v>
          </cell>
          <cell r="C13">
            <v>216677634</v>
          </cell>
          <cell r="D13">
            <v>27722314</v>
          </cell>
          <cell r="G13">
            <v>223084109.48</v>
          </cell>
          <cell r="H13">
            <v>20320327.669999987</v>
          </cell>
          <cell r="I13">
            <v>73.29953650333803</v>
          </cell>
          <cell r="J13">
            <v>-7401986.330000013</v>
          </cell>
          <cell r="K13">
            <v>102.95668517406831</v>
          </cell>
          <cell r="L13">
            <v>6406475.479999989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116688294.35</v>
          </cell>
          <cell r="H14">
            <v>9819474.949999988</v>
          </cell>
          <cell r="I14">
            <v>85.51411755075158</v>
          </cell>
          <cell r="J14">
            <v>-1663395.050000012</v>
          </cell>
          <cell r="K14">
            <v>102.33716484285942</v>
          </cell>
          <cell r="L14">
            <v>2664914.349999994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19815853.22</v>
          </cell>
          <cell r="H15">
            <v>1701073.7399999984</v>
          </cell>
          <cell r="I15">
            <v>77.26095402468512</v>
          </cell>
          <cell r="J15">
            <v>-500651.26000000164</v>
          </cell>
          <cell r="K15">
            <v>96.90650120975087</v>
          </cell>
          <cell r="L15">
            <v>-632571.7800000012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21235271.76</v>
          </cell>
          <cell r="H16">
            <v>1995855.4700000025</v>
          </cell>
          <cell r="I16">
            <v>77.32619021605645</v>
          </cell>
          <cell r="J16">
            <v>-585230.5299999975</v>
          </cell>
          <cell r="K16">
            <v>83.19189427105677</v>
          </cell>
          <cell r="L16">
            <v>-4290378.239999998</v>
          </cell>
        </row>
        <row r="17">
          <cell r="B17">
            <v>92189150</v>
          </cell>
          <cell r="C17">
            <v>75767432</v>
          </cell>
          <cell r="D17">
            <v>10225121</v>
          </cell>
          <cell r="G17">
            <v>74651598.84</v>
          </cell>
          <cell r="H17">
            <v>6798302.210000008</v>
          </cell>
          <cell r="I17">
            <v>66.48627639712046</v>
          </cell>
          <cell r="J17">
            <v>-3426818.7899999917</v>
          </cell>
          <cell r="K17">
            <v>98.52729183166721</v>
          </cell>
          <cell r="L17">
            <v>-1115833.1599999964</v>
          </cell>
        </row>
        <row r="18">
          <cell r="B18">
            <v>9151755</v>
          </cell>
          <cell r="C18">
            <v>7017460</v>
          </cell>
          <cell r="D18">
            <v>817195</v>
          </cell>
          <cell r="G18">
            <v>6847975.35</v>
          </cell>
          <cell r="H18">
            <v>520428.3799999999</v>
          </cell>
          <cell r="I18">
            <v>63.68472396429248</v>
          </cell>
          <cell r="J18">
            <v>-296766.6200000001</v>
          </cell>
          <cell r="K18">
            <v>97.58481487603777</v>
          </cell>
          <cell r="L18">
            <v>-169484.65000000037</v>
          </cell>
        </row>
        <row r="19">
          <cell r="B19">
            <v>19504734</v>
          </cell>
          <cell r="C19">
            <v>15787221</v>
          </cell>
          <cell r="D19">
            <v>1967986</v>
          </cell>
          <cell r="G19">
            <v>15148079.93</v>
          </cell>
          <cell r="H19">
            <v>1199262.8599999994</v>
          </cell>
          <cell r="I19">
            <v>60.93858696149258</v>
          </cell>
          <cell r="J19">
            <v>-768723.1400000006</v>
          </cell>
          <cell r="K19">
            <v>95.95152896130358</v>
          </cell>
          <cell r="L19">
            <v>-639141.0700000003</v>
          </cell>
        </row>
        <row r="20">
          <cell r="B20">
            <v>43422999</v>
          </cell>
          <cell r="C20">
            <v>34554547</v>
          </cell>
          <cell r="D20">
            <v>4442081</v>
          </cell>
          <cell r="G20">
            <v>34202753.47</v>
          </cell>
          <cell r="H20">
            <v>3020007.0700000003</v>
          </cell>
          <cell r="I20">
            <v>67.98631249632774</v>
          </cell>
          <cell r="J20">
            <v>-1422073.9299999997</v>
          </cell>
          <cell r="K20">
            <v>98.98191826968531</v>
          </cell>
          <cell r="L20">
            <v>-351793.5300000012</v>
          </cell>
        </row>
        <row r="21">
          <cell r="B21">
            <v>32604821</v>
          </cell>
          <cell r="C21">
            <v>26814762</v>
          </cell>
          <cell r="D21">
            <v>3000776</v>
          </cell>
          <cell r="G21">
            <v>27077482.52</v>
          </cell>
          <cell r="H21">
            <v>2401012.1999999993</v>
          </cell>
          <cell r="I21">
            <v>80.01304329280157</v>
          </cell>
          <cell r="J21">
            <v>-599763.8000000007</v>
          </cell>
          <cell r="K21">
            <v>100.97976077505368</v>
          </cell>
          <cell r="L21">
            <v>262720.51999999955</v>
          </cell>
        </row>
        <row r="22">
          <cell r="B22">
            <v>41521298</v>
          </cell>
          <cell r="C22">
            <v>32914995</v>
          </cell>
          <cell r="D22">
            <v>3318862</v>
          </cell>
          <cell r="G22">
            <v>32986984.84</v>
          </cell>
          <cell r="H22">
            <v>2462038.2300000004</v>
          </cell>
          <cell r="I22">
            <v>74.18320586996387</v>
          </cell>
          <cell r="J22">
            <v>-856823.7699999996</v>
          </cell>
          <cell r="K22">
            <v>100.21871441876264</v>
          </cell>
          <cell r="L22">
            <v>71989.83999999985</v>
          </cell>
        </row>
        <row r="23">
          <cell r="B23">
            <v>21034690</v>
          </cell>
          <cell r="C23">
            <v>17120765</v>
          </cell>
          <cell r="D23">
            <v>2121021</v>
          </cell>
          <cell r="G23">
            <v>18791473.04</v>
          </cell>
          <cell r="H23">
            <v>1353113.0299999975</v>
          </cell>
          <cell r="I23">
            <v>63.7953622335657</v>
          </cell>
          <cell r="J23">
            <v>-767907.9700000025</v>
          </cell>
          <cell r="K23">
            <v>109.75837259608434</v>
          </cell>
          <cell r="L23">
            <v>1670708.039999999</v>
          </cell>
        </row>
        <row r="24">
          <cell r="B24">
            <v>27339619</v>
          </cell>
          <cell r="C24">
            <v>21213983</v>
          </cell>
          <cell r="D24">
            <v>2940378</v>
          </cell>
          <cell r="G24">
            <v>22606807.99</v>
          </cell>
          <cell r="H24">
            <v>1900069.3899999969</v>
          </cell>
          <cell r="I24">
            <v>64.61990227106844</v>
          </cell>
          <cell r="J24">
            <v>-1040308.6100000031</v>
          </cell>
          <cell r="K24">
            <v>106.5655986902601</v>
          </cell>
          <cell r="L24">
            <v>1392824.9899999984</v>
          </cell>
        </row>
        <row r="25">
          <cell r="B25">
            <v>34418900</v>
          </cell>
          <cell r="C25">
            <v>27063950</v>
          </cell>
          <cell r="D25">
            <v>3517465</v>
          </cell>
          <cell r="G25">
            <v>26918318.04</v>
          </cell>
          <cell r="H25">
            <v>2376048.3900000006</v>
          </cell>
          <cell r="I25">
            <v>67.55002224613466</v>
          </cell>
          <cell r="J25">
            <v>-1141416.6099999994</v>
          </cell>
          <cell r="K25">
            <v>99.46189687758068</v>
          </cell>
          <cell r="L25">
            <v>-145631.9600000009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18722041.11</v>
          </cell>
          <cell r="H26">
            <v>1553347.1899999976</v>
          </cell>
          <cell r="I26">
            <v>61.897044747976246</v>
          </cell>
          <cell r="J26">
            <v>-956218.8100000024</v>
          </cell>
          <cell r="K26">
            <v>97.39531878195045</v>
          </cell>
          <cell r="L26">
            <v>-500690.8900000006</v>
          </cell>
        </row>
        <row r="27">
          <cell r="B27">
            <v>18796543</v>
          </cell>
          <cell r="C27">
            <v>15384290</v>
          </cell>
          <cell r="D27">
            <v>1907644</v>
          </cell>
          <cell r="G27">
            <v>15375927.34</v>
          </cell>
          <cell r="H27">
            <v>1240583.5500000007</v>
          </cell>
          <cell r="I27">
            <v>65.03223609855931</v>
          </cell>
          <cell r="J27">
            <v>-667060.4499999993</v>
          </cell>
          <cell r="K27">
            <v>99.945641560319</v>
          </cell>
          <cell r="L27">
            <v>-8362.660000000149</v>
          </cell>
        </row>
        <row r="28">
          <cell r="B28">
            <v>32713485</v>
          </cell>
          <cell r="C28">
            <v>25330423</v>
          </cell>
          <cell r="D28">
            <v>3387889</v>
          </cell>
          <cell r="G28">
            <v>25944411.42</v>
          </cell>
          <cell r="H28">
            <v>2063539.8000000007</v>
          </cell>
          <cell r="I28">
            <v>60.909309602528324</v>
          </cell>
          <cell r="J28">
            <v>-1324349.1999999993</v>
          </cell>
          <cell r="K28">
            <v>102.423916963408</v>
          </cell>
          <cell r="L28">
            <v>613988.4200000018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53612531.61</v>
          </cell>
          <cell r="H29">
            <v>4654441.6499999985</v>
          </cell>
          <cell r="I29">
            <v>76.6529528431446</v>
          </cell>
          <cell r="J29">
            <v>-1417655.3500000015</v>
          </cell>
          <cell r="K29">
            <v>101.21666008723365</v>
          </cell>
          <cell r="L29">
            <v>644441.6099999994</v>
          </cell>
        </row>
        <row r="30">
          <cell r="B30">
            <v>26565729</v>
          </cell>
          <cell r="C30">
            <v>20658988</v>
          </cell>
          <cell r="D30">
            <v>3306139</v>
          </cell>
          <cell r="G30">
            <v>19222782.18</v>
          </cell>
          <cell r="H30">
            <v>1511635.1499999985</v>
          </cell>
          <cell r="I30">
            <v>45.72206885433427</v>
          </cell>
          <cell r="J30">
            <v>-1794503.8500000015</v>
          </cell>
          <cell r="K30">
            <v>93.04803400824862</v>
          </cell>
          <cell r="L30">
            <v>-1436205.8200000003</v>
          </cell>
        </row>
        <row r="31">
          <cell r="B31">
            <v>29019220</v>
          </cell>
          <cell r="C31">
            <v>23175866</v>
          </cell>
          <cell r="D31">
            <v>3281525</v>
          </cell>
          <cell r="G31">
            <v>22189096.71</v>
          </cell>
          <cell r="H31">
            <v>1922442.870000001</v>
          </cell>
          <cell r="I31">
            <v>58.583825203221096</v>
          </cell>
          <cell r="J31">
            <v>-1359082.129999999</v>
          </cell>
          <cell r="K31">
            <v>95.742254938823</v>
          </cell>
          <cell r="L31">
            <v>-986769.2899999991</v>
          </cell>
        </row>
        <row r="32">
          <cell r="B32">
            <v>10776857</v>
          </cell>
          <cell r="C32">
            <v>8762894</v>
          </cell>
          <cell r="D32">
            <v>932685</v>
          </cell>
          <cell r="G32">
            <v>9006957.52</v>
          </cell>
          <cell r="H32">
            <v>549810.6199999992</v>
          </cell>
          <cell r="I32">
            <v>58.94922937540533</v>
          </cell>
          <cell r="J32">
            <v>-382874.3800000008</v>
          </cell>
          <cell r="K32">
            <v>102.7851931108604</v>
          </cell>
          <cell r="L32">
            <v>244063.51999999955</v>
          </cell>
        </row>
        <row r="33">
          <cell r="B33">
            <v>25330561</v>
          </cell>
          <cell r="C33">
            <v>21049862</v>
          </cell>
          <cell r="D33">
            <v>2421476</v>
          </cell>
          <cell r="G33">
            <v>22201537.24</v>
          </cell>
          <cell r="H33">
            <v>1455593.4299999997</v>
          </cell>
          <cell r="I33">
            <v>60.11182559728032</v>
          </cell>
          <cell r="J33">
            <v>-965882.5700000003</v>
          </cell>
          <cell r="K33">
            <v>105.47117715071006</v>
          </cell>
          <cell r="L33">
            <v>1151675.2399999984</v>
          </cell>
        </row>
        <row r="34">
          <cell r="B34">
            <v>20970940</v>
          </cell>
          <cell r="C34">
            <v>16760933</v>
          </cell>
          <cell r="D34">
            <v>1912426</v>
          </cell>
          <cell r="G34">
            <v>16493205.79</v>
          </cell>
          <cell r="H34">
            <v>1271740.9499999993</v>
          </cell>
          <cell r="I34">
            <v>66.4988318502258</v>
          </cell>
          <cell r="J34">
            <v>-640685.0500000007</v>
          </cell>
          <cell r="K34">
            <v>98.40267119974764</v>
          </cell>
          <cell r="L34">
            <v>-267727.2100000009</v>
          </cell>
        </row>
        <row r="35">
          <cell r="B35">
            <v>41748203</v>
          </cell>
          <cell r="C35">
            <v>33574050</v>
          </cell>
          <cell r="D35">
            <v>3742094</v>
          </cell>
          <cell r="G35">
            <v>33944805.52</v>
          </cell>
          <cell r="H35">
            <v>2347573.820000004</v>
          </cell>
          <cell r="I35">
            <v>62.7342290172295</v>
          </cell>
          <cell r="J35">
            <v>-1394520.179999996</v>
          </cell>
          <cell r="K35">
            <v>101.10429191592914</v>
          </cell>
          <cell r="L35">
            <v>370755.5200000033</v>
          </cell>
        </row>
        <row r="36">
          <cell r="B36">
            <v>3820830219</v>
          </cell>
          <cell r="C36">
            <v>3079355506</v>
          </cell>
          <cell r="D36">
            <v>350685279</v>
          </cell>
          <cell r="G36">
            <v>3065529896.1299996</v>
          </cell>
          <cell r="H36">
            <v>254971716.82000023</v>
          </cell>
          <cell r="I36">
            <v>72.70670657949124</v>
          </cell>
          <cell r="J36">
            <v>-95713562.17999974</v>
          </cell>
          <cell r="K36">
            <v>99.55102261356113</v>
          </cell>
          <cell r="L36">
            <v>-13825609.869999915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1" sqref="C2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01.01.2014 - 27.10.2014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722187249.35</v>
      </c>
      <c r="F10" s="33">
        <f>'[5]вспомогат'!H10</f>
        <v>58953281.31000006</v>
      </c>
      <c r="G10" s="34">
        <f>'[5]вспомогат'!I10</f>
        <v>72.77077840031706</v>
      </c>
      <c r="H10" s="35">
        <f>'[5]вспомогат'!J10</f>
        <v>-22059018.689999938</v>
      </c>
      <c r="I10" s="36">
        <f>'[5]вспомогат'!K10</f>
        <v>97.91397910509707</v>
      </c>
      <c r="J10" s="37">
        <f>'[5]вспомогат'!L10</f>
        <v>-15385930.649999976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1360829195.92</v>
      </c>
      <c r="F12" s="38">
        <f>'[5]вспомогат'!H11</f>
        <v>113256050.05000019</v>
      </c>
      <c r="G12" s="39">
        <f>'[5]вспомогат'!I11</f>
        <v>74.2494162308094</v>
      </c>
      <c r="H12" s="35">
        <f>'[5]вспомогат'!J11</f>
        <v>-39278549.94999981</v>
      </c>
      <c r="I12" s="36">
        <f>'[5]вспомогат'!K11</f>
        <v>99.74110935123201</v>
      </c>
      <c r="J12" s="37">
        <f>'[5]вспомогат'!L11</f>
        <v>-3532204.0799999237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105745151.59</v>
      </c>
      <c r="F13" s="38">
        <f>'[5]вспомогат'!H12</f>
        <v>8324662.840000004</v>
      </c>
      <c r="G13" s="39">
        <f>'[5]вспомогат'!I12</f>
        <v>73.50073909862638</v>
      </c>
      <c r="H13" s="35">
        <f>'[5]вспомогат'!J12</f>
        <v>-3001295.1599999964</v>
      </c>
      <c r="I13" s="36">
        <f>'[5]вспомогат'!K12</f>
        <v>100.13499440174738</v>
      </c>
      <c r="J13" s="37">
        <f>'[5]вспомогат'!L12</f>
        <v>142557.59000000358</v>
      </c>
    </row>
    <row r="14" spans="1:10" ht="12.75">
      <c r="A14" s="40" t="s">
        <v>16</v>
      </c>
      <c r="B14" s="33">
        <f>'[5]вспомогат'!B13</f>
        <v>255687097</v>
      </c>
      <c r="C14" s="33">
        <f>'[5]вспомогат'!C13</f>
        <v>216677634</v>
      </c>
      <c r="D14" s="38">
        <f>'[5]вспомогат'!D13</f>
        <v>27722314</v>
      </c>
      <c r="E14" s="33">
        <f>'[5]вспомогат'!G13</f>
        <v>223084109.48</v>
      </c>
      <c r="F14" s="38">
        <f>'[5]вспомогат'!H13</f>
        <v>20320327.669999987</v>
      </c>
      <c r="G14" s="39">
        <f>'[5]вспомогат'!I13</f>
        <v>73.29953650333803</v>
      </c>
      <c r="H14" s="35">
        <f>'[5]вспомогат'!J13</f>
        <v>-7401986.330000013</v>
      </c>
      <c r="I14" s="36">
        <f>'[5]вспомогат'!K13</f>
        <v>102.95668517406831</v>
      </c>
      <c r="J14" s="37">
        <f>'[5]вспомогат'!L13</f>
        <v>6406475.479999989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116688294.35</v>
      </c>
      <c r="F15" s="38">
        <f>'[5]вспомогат'!H14</f>
        <v>9819474.949999988</v>
      </c>
      <c r="G15" s="39">
        <f>'[5]вспомогат'!I14</f>
        <v>85.51411755075158</v>
      </c>
      <c r="H15" s="35">
        <f>'[5]вспомогат'!J14</f>
        <v>-1663395.050000012</v>
      </c>
      <c r="I15" s="36">
        <f>'[5]вспомогат'!K14</f>
        <v>102.33716484285942</v>
      </c>
      <c r="J15" s="37">
        <f>'[5]вспомогат'!L14</f>
        <v>2664914.349999994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19815853.22</v>
      </c>
      <c r="F16" s="38">
        <f>'[5]вспомогат'!H15</f>
        <v>1701073.7399999984</v>
      </c>
      <c r="G16" s="39">
        <f>'[5]вспомогат'!I15</f>
        <v>77.26095402468512</v>
      </c>
      <c r="H16" s="35">
        <f>'[5]вспомогат'!J15</f>
        <v>-500651.26000000164</v>
      </c>
      <c r="I16" s="36">
        <f>'[5]вспомогат'!K15</f>
        <v>96.90650120975087</v>
      </c>
      <c r="J16" s="37">
        <f>'[5]вспомогат'!L15</f>
        <v>-632571.7800000012</v>
      </c>
    </row>
    <row r="17" spans="1:10" ht="20.25" customHeight="1">
      <c r="A17" s="41" t="s">
        <v>19</v>
      </c>
      <c r="B17" s="42">
        <f>SUM(B12:B16)</f>
        <v>2241228527</v>
      </c>
      <c r="C17" s="42">
        <f>SUM(C12:C16)</f>
        <v>1821113433</v>
      </c>
      <c r="D17" s="42">
        <f>SUM(D12:D16)</f>
        <v>205267467</v>
      </c>
      <c r="E17" s="42">
        <f>SUM(E12:E16)</f>
        <v>1826162604.56</v>
      </c>
      <c r="F17" s="42">
        <f>SUM(F12:F16)</f>
        <v>153421589.25000018</v>
      </c>
      <c r="G17" s="43">
        <f>F17/D17*100</f>
        <v>74.74228210259942</v>
      </c>
      <c r="H17" s="42">
        <f>SUM(H12:H16)</f>
        <v>-51845877.749999836</v>
      </c>
      <c r="I17" s="44">
        <f>E17/C17*100</f>
        <v>100.27725738927104</v>
      </c>
      <c r="J17" s="42">
        <f>SUM(J12:J16)</f>
        <v>5049171.560000062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21235271.76</v>
      </c>
      <c r="F18" s="46">
        <f>'[5]вспомогат'!H16</f>
        <v>1995855.4700000025</v>
      </c>
      <c r="G18" s="47">
        <f>'[5]вспомогат'!I16</f>
        <v>77.32619021605645</v>
      </c>
      <c r="H18" s="48">
        <f>'[5]вспомогат'!J16</f>
        <v>-585230.5299999975</v>
      </c>
      <c r="I18" s="49">
        <f>'[5]вспомогат'!K16</f>
        <v>83.19189427105677</v>
      </c>
      <c r="J18" s="50">
        <f>'[5]вспомогат'!L16</f>
        <v>-4290378.239999998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75767432</v>
      </c>
      <c r="D19" s="38">
        <f>'[5]вспомогат'!D17</f>
        <v>10225121</v>
      </c>
      <c r="E19" s="33">
        <f>'[5]вспомогат'!G17</f>
        <v>74651598.84</v>
      </c>
      <c r="F19" s="38">
        <f>'[5]вспомогат'!H17</f>
        <v>6798302.210000008</v>
      </c>
      <c r="G19" s="39">
        <f>'[5]вспомогат'!I17</f>
        <v>66.48627639712046</v>
      </c>
      <c r="H19" s="35">
        <f>'[5]вспомогат'!J17</f>
        <v>-3426818.7899999917</v>
      </c>
      <c r="I19" s="36">
        <f>'[5]вспомогат'!K17</f>
        <v>98.52729183166721</v>
      </c>
      <c r="J19" s="37">
        <f>'[5]вспомогат'!L17</f>
        <v>-1115833.1599999964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7017460</v>
      </c>
      <c r="D20" s="38">
        <f>'[5]вспомогат'!D18</f>
        <v>817195</v>
      </c>
      <c r="E20" s="33">
        <f>'[5]вспомогат'!G18</f>
        <v>6847975.35</v>
      </c>
      <c r="F20" s="38">
        <f>'[5]вспомогат'!H18</f>
        <v>520428.3799999999</v>
      </c>
      <c r="G20" s="39">
        <f>'[5]вспомогат'!I18</f>
        <v>63.68472396429248</v>
      </c>
      <c r="H20" s="35">
        <f>'[5]вспомогат'!J18</f>
        <v>-296766.6200000001</v>
      </c>
      <c r="I20" s="36">
        <f>'[5]вспомогат'!K18</f>
        <v>97.58481487603777</v>
      </c>
      <c r="J20" s="37">
        <f>'[5]вспомогат'!L18</f>
        <v>-169484.65000000037</v>
      </c>
    </row>
    <row r="21" spans="1:10" ht="12.75">
      <c r="A21" s="32" t="s">
        <v>23</v>
      </c>
      <c r="B21" s="33">
        <f>'[5]вспомогат'!B19</f>
        <v>19504734</v>
      </c>
      <c r="C21" s="33">
        <f>'[5]вспомогат'!C19</f>
        <v>15787221</v>
      </c>
      <c r="D21" s="38">
        <f>'[5]вспомогат'!D19</f>
        <v>1967986</v>
      </c>
      <c r="E21" s="33">
        <f>'[5]вспомогат'!G19</f>
        <v>15148079.93</v>
      </c>
      <c r="F21" s="38">
        <f>'[5]вспомогат'!H19</f>
        <v>1199262.8599999994</v>
      </c>
      <c r="G21" s="39">
        <f>'[5]вспомогат'!I19</f>
        <v>60.93858696149258</v>
      </c>
      <c r="H21" s="35">
        <f>'[5]вспомогат'!J19</f>
        <v>-768723.1400000006</v>
      </c>
      <c r="I21" s="36">
        <f>'[5]вспомогат'!K19</f>
        <v>95.95152896130358</v>
      </c>
      <c r="J21" s="37">
        <f>'[5]вспомогат'!L19</f>
        <v>-639141.0700000003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34554547</v>
      </c>
      <c r="D22" s="38">
        <f>'[5]вспомогат'!D20</f>
        <v>4442081</v>
      </c>
      <c r="E22" s="33">
        <f>'[5]вспомогат'!G20</f>
        <v>34202753.47</v>
      </c>
      <c r="F22" s="38">
        <f>'[5]вспомогат'!H20</f>
        <v>3020007.0700000003</v>
      </c>
      <c r="G22" s="39">
        <f>'[5]вспомогат'!I20</f>
        <v>67.98631249632774</v>
      </c>
      <c r="H22" s="35">
        <f>'[5]вспомогат'!J20</f>
        <v>-1422073.9299999997</v>
      </c>
      <c r="I22" s="36">
        <f>'[5]вспомогат'!K20</f>
        <v>98.98191826968531</v>
      </c>
      <c r="J22" s="37">
        <f>'[5]вспомогат'!L20</f>
        <v>-351793.5300000012</v>
      </c>
    </row>
    <row r="23" spans="1:10" ht="12.75">
      <c r="A23" s="32" t="s">
        <v>25</v>
      </c>
      <c r="B23" s="33">
        <f>'[5]вспомогат'!B21</f>
        <v>32604821</v>
      </c>
      <c r="C23" s="33">
        <f>'[5]вспомогат'!C21</f>
        <v>26814762</v>
      </c>
      <c r="D23" s="38">
        <f>'[5]вспомогат'!D21</f>
        <v>3000776</v>
      </c>
      <c r="E23" s="33">
        <f>'[5]вспомогат'!G21</f>
        <v>27077482.52</v>
      </c>
      <c r="F23" s="38">
        <f>'[5]вспомогат'!H21</f>
        <v>2401012.1999999993</v>
      </c>
      <c r="G23" s="39">
        <f>'[5]вспомогат'!I21</f>
        <v>80.01304329280157</v>
      </c>
      <c r="H23" s="35">
        <f>'[5]вспомогат'!J21</f>
        <v>-599763.8000000007</v>
      </c>
      <c r="I23" s="36">
        <f>'[5]вспомогат'!K21</f>
        <v>100.97976077505368</v>
      </c>
      <c r="J23" s="37">
        <f>'[5]вспомогат'!L21</f>
        <v>262720.51999999955</v>
      </c>
    </row>
    <row r="24" spans="1:10" ht="12.75">
      <c r="A24" s="32" t="s">
        <v>26</v>
      </c>
      <c r="B24" s="33">
        <f>'[5]вспомогат'!B22</f>
        <v>41521298</v>
      </c>
      <c r="C24" s="33">
        <f>'[5]вспомогат'!C22</f>
        <v>32914995</v>
      </c>
      <c r="D24" s="38">
        <f>'[5]вспомогат'!D22</f>
        <v>3318862</v>
      </c>
      <c r="E24" s="33">
        <f>'[5]вспомогат'!G22</f>
        <v>32986984.84</v>
      </c>
      <c r="F24" s="38">
        <f>'[5]вспомогат'!H22</f>
        <v>2462038.2300000004</v>
      </c>
      <c r="G24" s="39">
        <f>'[5]вспомогат'!I22</f>
        <v>74.18320586996387</v>
      </c>
      <c r="H24" s="35">
        <f>'[5]вспомогат'!J22</f>
        <v>-856823.7699999996</v>
      </c>
      <c r="I24" s="36">
        <f>'[5]вспомогат'!K22</f>
        <v>100.21871441876264</v>
      </c>
      <c r="J24" s="37">
        <f>'[5]вспомогат'!L22</f>
        <v>71989.83999999985</v>
      </c>
    </row>
    <row r="25" spans="1:10" ht="12.75">
      <c r="A25" s="32" t="s">
        <v>27</v>
      </c>
      <c r="B25" s="33">
        <f>'[5]вспомогат'!B23</f>
        <v>21034690</v>
      </c>
      <c r="C25" s="33">
        <f>'[5]вспомогат'!C23</f>
        <v>17120765</v>
      </c>
      <c r="D25" s="38">
        <f>'[5]вспомогат'!D23</f>
        <v>2121021</v>
      </c>
      <c r="E25" s="33">
        <f>'[5]вспомогат'!G23</f>
        <v>18791473.04</v>
      </c>
      <c r="F25" s="38">
        <f>'[5]вспомогат'!H23</f>
        <v>1353113.0299999975</v>
      </c>
      <c r="G25" s="39">
        <f>'[5]вспомогат'!I23</f>
        <v>63.7953622335657</v>
      </c>
      <c r="H25" s="35">
        <f>'[5]вспомогат'!J23</f>
        <v>-767907.9700000025</v>
      </c>
      <c r="I25" s="36">
        <f>'[5]вспомогат'!K23</f>
        <v>109.75837259608434</v>
      </c>
      <c r="J25" s="37">
        <f>'[5]вспомогат'!L23</f>
        <v>1670708.039999999</v>
      </c>
    </row>
    <row r="26" spans="1:10" ht="12.75">
      <c r="A26" s="32" t="s">
        <v>28</v>
      </c>
      <c r="B26" s="33">
        <f>'[5]вспомогат'!B24</f>
        <v>27339619</v>
      </c>
      <c r="C26" s="33">
        <f>'[5]вспомогат'!C24</f>
        <v>21213983</v>
      </c>
      <c r="D26" s="38">
        <f>'[5]вспомогат'!D24</f>
        <v>2940378</v>
      </c>
      <c r="E26" s="33">
        <f>'[5]вспомогат'!G24</f>
        <v>22606807.99</v>
      </c>
      <c r="F26" s="38">
        <f>'[5]вспомогат'!H24</f>
        <v>1900069.3899999969</v>
      </c>
      <c r="G26" s="39">
        <f>'[5]вспомогат'!I24</f>
        <v>64.61990227106844</v>
      </c>
      <c r="H26" s="35">
        <f>'[5]вспомогат'!J24</f>
        <v>-1040308.6100000031</v>
      </c>
      <c r="I26" s="36">
        <f>'[5]вспомогат'!K24</f>
        <v>106.5655986902601</v>
      </c>
      <c r="J26" s="37">
        <f>'[5]вспомогат'!L24</f>
        <v>1392824.9899999984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27063950</v>
      </c>
      <c r="D27" s="38">
        <f>'[5]вспомогат'!D25</f>
        <v>3517465</v>
      </c>
      <c r="E27" s="33">
        <f>'[5]вспомогат'!G25</f>
        <v>26918318.04</v>
      </c>
      <c r="F27" s="38">
        <f>'[5]вспомогат'!H25</f>
        <v>2376048.3900000006</v>
      </c>
      <c r="G27" s="39">
        <f>'[5]вспомогат'!I25</f>
        <v>67.55002224613466</v>
      </c>
      <c r="H27" s="35">
        <f>'[5]вспомогат'!J25</f>
        <v>-1141416.6099999994</v>
      </c>
      <c r="I27" s="36">
        <f>'[5]вспомогат'!K25</f>
        <v>99.46189687758068</v>
      </c>
      <c r="J27" s="37">
        <f>'[5]вспомогат'!L25</f>
        <v>-145631.9600000009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18722041.11</v>
      </c>
      <c r="F28" s="38">
        <f>'[5]вспомогат'!H26</f>
        <v>1553347.1899999976</v>
      </c>
      <c r="G28" s="39">
        <f>'[5]вспомогат'!I26</f>
        <v>61.897044747976246</v>
      </c>
      <c r="H28" s="35">
        <f>'[5]вспомогат'!J26</f>
        <v>-956218.8100000024</v>
      </c>
      <c r="I28" s="36">
        <f>'[5]вспомогат'!K26</f>
        <v>97.39531878195045</v>
      </c>
      <c r="J28" s="37">
        <f>'[5]вспомогат'!L26</f>
        <v>-500690.8900000006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15384290</v>
      </c>
      <c r="D29" s="38">
        <f>'[5]вспомогат'!D27</f>
        <v>1907644</v>
      </c>
      <c r="E29" s="33">
        <f>'[5]вспомогат'!G27</f>
        <v>15375927.34</v>
      </c>
      <c r="F29" s="38">
        <f>'[5]вспомогат'!H27</f>
        <v>1240583.5500000007</v>
      </c>
      <c r="G29" s="39">
        <f>'[5]вспомогат'!I27</f>
        <v>65.03223609855931</v>
      </c>
      <c r="H29" s="35">
        <f>'[5]вспомогат'!J27</f>
        <v>-667060.4499999993</v>
      </c>
      <c r="I29" s="36">
        <f>'[5]вспомогат'!K27</f>
        <v>99.945641560319</v>
      </c>
      <c r="J29" s="37">
        <f>'[5]вспомогат'!L27</f>
        <v>-8362.660000000149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25330423</v>
      </c>
      <c r="D30" s="38">
        <f>'[5]вспомогат'!D28</f>
        <v>3387889</v>
      </c>
      <c r="E30" s="33">
        <f>'[5]вспомогат'!G28</f>
        <v>25944411.42</v>
      </c>
      <c r="F30" s="38">
        <f>'[5]вспомогат'!H28</f>
        <v>2063539.8000000007</v>
      </c>
      <c r="G30" s="39">
        <f>'[5]вспомогат'!I28</f>
        <v>60.909309602528324</v>
      </c>
      <c r="H30" s="35">
        <f>'[5]вспомогат'!J28</f>
        <v>-1324349.1999999993</v>
      </c>
      <c r="I30" s="36">
        <f>'[5]вспомогат'!K28</f>
        <v>102.423916963408</v>
      </c>
      <c r="J30" s="37">
        <f>'[5]вспомогат'!L28</f>
        <v>613988.4200000018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53612531.61</v>
      </c>
      <c r="F31" s="38">
        <f>'[5]вспомогат'!H29</f>
        <v>4654441.6499999985</v>
      </c>
      <c r="G31" s="39">
        <f>'[5]вспомогат'!I29</f>
        <v>76.6529528431446</v>
      </c>
      <c r="H31" s="35">
        <f>'[5]вспомогат'!J29</f>
        <v>-1417655.3500000015</v>
      </c>
      <c r="I31" s="36">
        <f>'[5]вспомогат'!K29</f>
        <v>101.21666008723365</v>
      </c>
      <c r="J31" s="37">
        <f>'[5]вспомогат'!L29</f>
        <v>644441.6099999994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20658988</v>
      </c>
      <c r="D32" s="38">
        <f>'[5]вспомогат'!D30</f>
        <v>3306139</v>
      </c>
      <c r="E32" s="33">
        <f>'[5]вспомогат'!G30</f>
        <v>19222782.18</v>
      </c>
      <c r="F32" s="38">
        <f>'[5]вспомогат'!H30</f>
        <v>1511635.1499999985</v>
      </c>
      <c r="G32" s="39">
        <f>'[5]вспомогат'!I30</f>
        <v>45.72206885433427</v>
      </c>
      <c r="H32" s="35">
        <f>'[5]вспомогат'!J30</f>
        <v>-1794503.8500000015</v>
      </c>
      <c r="I32" s="36">
        <f>'[5]вспомогат'!K30</f>
        <v>93.04803400824862</v>
      </c>
      <c r="J32" s="37">
        <f>'[5]вспомогат'!L30</f>
        <v>-1436205.8200000003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23175866</v>
      </c>
      <c r="D33" s="38">
        <f>'[5]вспомогат'!D31</f>
        <v>3281525</v>
      </c>
      <c r="E33" s="33">
        <f>'[5]вспомогат'!G31</f>
        <v>22189096.71</v>
      </c>
      <c r="F33" s="38">
        <f>'[5]вспомогат'!H31</f>
        <v>1922442.870000001</v>
      </c>
      <c r="G33" s="39">
        <f>'[5]вспомогат'!I31</f>
        <v>58.583825203221096</v>
      </c>
      <c r="H33" s="35">
        <f>'[5]вспомогат'!J31</f>
        <v>-1359082.129999999</v>
      </c>
      <c r="I33" s="36">
        <f>'[5]вспомогат'!K31</f>
        <v>95.742254938823</v>
      </c>
      <c r="J33" s="37">
        <f>'[5]вспомогат'!L31</f>
        <v>-986769.2899999991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8762894</v>
      </c>
      <c r="D34" s="38">
        <f>'[5]вспомогат'!D32</f>
        <v>932685</v>
      </c>
      <c r="E34" s="33">
        <f>'[5]вспомогат'!G32</f>
        <v>9006957.52</v>
      </c>
      <c r="F34" s="38">
        <f>'[5]вспомогат'!H32</f>
        <v>549810.6199999992</v>
      </c>
      <c r="G34" s="39">
        <f>'[5]вспомогат'!I32</f>
        <v>58.94922937540533</v>
      </c>
      <c r="H34" s="35">
        <f>'[5]вспомогат'!J32</f>
        <v>-382874.3800000008</v>
      </c>
      <c r="I34" s="36">
        <f>'[5]вспомогат'!K32</f>
        <v>102.7851931108604</v>
      </c>
      <c r="J34" s="37">
        <f>'[5]вспомогат'!L32</f>
        <v>244063.51999999955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21049862</v>
      </c>
      <c r="D35" s="38">
        <f>'[5]вспомогат'!D33</f>
        <v>2421476</v>
      </c>
      <c r="E35" s="33">
        <f>'[5]вспомогат'!G33</f>
        <v>22201537.24</v>
      </c>
      <c r="F35" s="38">
        <f>'[5]вспомогат'!H33</f>
        <v>1455593.4299999997</v>
      </c>
      <c r="G35" s="39">
        <f>'[5]вспомогат'!I33</f>
        <v>60.11182559728032</v>
      </c>
      <c r="H35" s="35">
        <f>'[5]вспомогат'!J33</f>
        <v>-965882.5700000003</v>
      </c>
      <c r="I35" s="36">
        <f>'[5]вспомогат'!K33</f>
        <v>105.47117715071006</v>
      </c>
      <c r="J35" s="37">
        <f>'[5]вспомогат'!L33</f>
        <v>1151675.2399999984</v>
      </c>
    </row>
    <row r="36" spans="1:10" ht="12.75">
      <c r="A36" s="32" t="s">
        <v>38</v>
      </c>
      <c r="B36" s="33">
        <f>'[5]вспомогат'!B34</f>
        <v>20970940</v>
      </c>
      <c r="C36" s="33">
        <f>'[5]вспомогат'!C34</f>
        <v>16760933</v>
      </c>
      <c r="D36" s="38">
        <f>'[5]вспомогат'!D34</f>
        <v>1912426</v>
      </c>
      <c r="E36" s="33">
        <f>'[5]вспомогат'!G34</f>
        <v>16493205.79</v>
      </c>
      <c r="F36" s="38">
        <f>'[5]вспомогат'!H34</f>
        <v>1271740.9499999993</v>
      </c>
      <c r="G36" s="39">
        <f>'[5]вспомогат'!I34</f>
        <v>66.4988318502258</v>
      </c>
      <c r="H36" s="35">
        <f>'[5]вспомогат'!J34</f>
        <v>-640685.0500000007</v>
      </c>
      <c r="I36" s="36">
        <f>'[5]вспомогат'!K34</f>
        <v>98.40267119974764</v>
      </c>
      <c r="J36" s="37">
        <f>'[5]вспомогат'!L34</f>
        <v>-267727.2100000009</v>
      </c>
    </row>
    <row r="37" spans="1:10" ht="12.75">
      <c r="A37" s="32" t="s">
        <v>39</v>
      </c>
      <c r="B37" s="33">
        <f>'[5]вспомогат'!B35</f>
        <v>41748203</v>
      </c>
      <c r="C37" s="33">
        <f>'[5]вспомогат'!C35</f>
        <v>33574050</v>
      </c>
      <c r="D37" s="38">
        <f>'[5]вспомогат'!D35</f>
        <v>3742094</v>
      </c>
      <c r="E37" s="33">
        <f>'[5]вспомогат'!G35</f>
        <v>33944805.52</v>
      </c>
      <c r="F37" s="38">
        <f>'[5]вспомогат'!H35</f>
        <v>2347573.820000004</v>
      </c>
      <c r="G37" s="39">
        <f>'[5]вспомогат'!I35</f>
        <v>62.7342290172295</v>
      </c>
      <c r="H37" s="35">
        <f>'[5]вспомогат'!J35</f>
        <v>-1394520.179999996</v>
      </c>
      <c r="I37" s="36">
        <f>'[5]вспомогат'!K35</f>
        <v>101.10429191592914</v>
      </c>
      <c r="J37" s="37">
        <f>'[5]вспомогат'!L35</f>
        <v>370755.5200000033</v>
      </c>
    </row>
    <row r="38" spans="1:10" ht="18.75" customHeight="1">
      <c r="A38" s="51" t="s">
        <v>40</v>
      </c>
      <c r="B38" s="42">
        <f>SUM(B18:B37)</f>
        <v>643195592</v>
      </c>
      <c r="C38" s="42">
        <f>SUM(C18:C37)</f>
        <v>520668893</v>
      </c>
      <c r="D38" s="42">
        <f>SUM(D18:D37)</f>
        <v>64405512</v>
      </c>
      <c r="E38" s="42">
        <f>SUM(E18:E37)</f>
        <v>517180042.22</v>
      </c>
      <c r="F38" s="42">
        <f>SUM(F18:F37)</f>
        <v>42596846.260000005</v>
      </c>
      <c r="G38" s="43">
        <f>F38/D38*100</f>
        <v>66.138510411966</v>
      </c>
      <c r="H38" s="42">
        <f>SUM(H18:H37)</f>
        <v>-21808665.739999995</v>
      </c>
      <c r="I38" s="44">
        <f>E38/C38*100</f>
        <v>99.32992909180768</v>
      </c>
      <c r="J38" s="42">
        <f>SUM(J18:J37)</f>
        <v>-3488850.7799999993</v>
      </c>
    </row>
    <row r="39" spans="1:10" ht="20.25" customHeight="1">
      <c r="A39" s="52" t="s">
        <v>41</v>
      </c>
      <c r="B39" s="53">
        <f>'[5]вспомогат'!B36</f>
        <v>3820830219</v>
      </c>
      <c r="C39" s="53">
        <f>'[5]вспомогат'!C36</f>
        <v>3079355506</v>
      </c>
      <c r="D39" s="53">
        <f>'[5]вспомогат'!D36</f>
        <v>350685279</v>
      </c>
      <c r="E39" s="53">
        <f>'[5]вспомогат'!G36</f>
        <v>3065529896.1299996</v>
      </c>
      <c r="F39" s="53">
        <f>'[5]вспомогат'!H36</f>
        <v>254971716.82000023</v>
      </c>
      <c r="G39" s="54">
        <f>'[5]вспомогат'!I36</f>
        <v>72.70670657949124</v>
      </c>
      <c r="H39" s="53">
        <f>'[5]вспомогат'!J36</f>
        <v>-95713562.17999974</v>
      </c>
      <c r="I39" s="54">
        <f>'[5]вспомогат'!K36</f>
        <v>99.55102261356113</v>
      </c>
      <c r="J39" s="53">
        <f>'[5]вспомогат'!L36</f>
        <v>-13825609.869999915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01.01.2014 - 27.10.2014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2014-10-28T06:07:18Z</dcterms:created>
  <dcterms:modified xsi:type="dcterms:W3CDTF">2014-10-28T06:07:38Z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