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572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<sst xmlns="http://schemas.openxmlformats.org/spreadsheetml/2006/main" count="47" uniqueCount="42">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</sst>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21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за період 01.01.2014 - 22.10.2014</v>
          </cell>
        </row>
        <row r="6">
          <cell r="G6" t="str">
            <v>Фактично надійшло на 22.10.2014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936406100</v>
          </cell>
          <cell r="C10">
            <v>737573180</v>
          </cell>
          <cell r="D10">
            <v>81012300</v>
          </cell>
          <cell r="G10">
            <v>713607899.59</v>
          </cell>
          <cell r="H10">
            <v>50373931.55000007</v>
          </cell>
          <cell r="I10">
            <v>62.180596711857426</v>
          </cell>
          <cell r="J10">
            <v>-30638368.44999993</v>
          </cell>
          <cell r="K10">
            <v>96.7507928623435</v>
          </cell>
          <cell r="L10">
            <v>-23965280.409999967</v>
          </cell>
        </row>
        <row r="11">
          <cell r="B11">
            <v>1691009600</v>
          </cell>
          <cell r="C11">
            <v>1364361400</v>
          </cell>
          <cell r="D11">
            <v>152534600</v>
          </cell>
          <cell r="G11">
            <v>1340034646.4</v>
          </cell>
          <cell r="H11">
            <v>92461500.53000021</v>
          </cell>
          <cell r="I11">
            <v>60.61673910706175</v>
          </cell>
          <cell r="J11">
            <v>-60073099.46999979</v>
          </cell>
          <cell r="K11">
            <v>98.21698608594468</v>
          </cell>
          <cell r="L11">
            <v>-24326753.599999905</v>
          </cell>
        </row>
        <row r="12">
          <cell r="B12">
            <v>129920230</v>
          </cell>
          <cell r="C12">
            <v>105602594</v>
          </cell>
          <cell r="D12">
            <v>11325958</v>
          </cell>
          <cell r="G12">
            <v>104532681.36</v>
          </cell>
          <cell r="H12">
            <v>7112192.609999999</v>
          </cell>
          <cell r="I12">
            <v>62.795505775317196</v>
          </cell>
          <cell r="J12">
            <v>-4213765.390000001</v>
          </cell>
          <cell r="K12">
            <v>98.98685003892992</v>
          </cell>
          <cell r="L12">
            <v>-1069912.6400000006</v>
          </cell>
        </row>
        <row r="13">
          <cell r="B13">
            <v>247569638</v>
          </cell>
          <cell r="C13">
            <v>208560175</v>
          </cell>
          <cell r="D13">
            <v>19604855</v>
          </cell>
          <cell r="G13">
            <v>218152880.53</v>
          </cell>
          <cell r="H13">
            <v>15389098.719999999</v>
          </cell>
          <cell r="I13">
            <v>78.49636592568524</v>
          </cell>
          <cell r="J13">
            <v>-4215756.280000001</v>
          </cell>
          <cell r="K13">
            <v>104.59949054511486</v>
          </cell>
          <cell r="L13">
            <v>9592705.530000001</v>
          </cell>
        </row>
        <row r="14">
          <cell r="B14">
            <v>139848700</v>
          </cell>
          <cell r="C14">
            <v>114023380</v>
          </cell>
          <cell r="D14">
            <v>11482870</v>
          </cell>
          <cell r="G14">
            <v>115046356.49</v>
          </cell>
          <cell r="H14">
            <v>8177537.089999989</v>
          </cell>
          <cell r="I14">
            <v>71.21509770640954</v>
          </cell>
          <cell r="J14">
            <v>-3305332.9100000113</v>
          </cell>
          <cell r="K14">
            <v>100.89716380096783</v>
          </cell>
          <cell r="L14">
            <v>1022976.4899999946</v>
          </cell>
        </row>
        <row r="15">
          <cell r="B15">
            <v>24762900</v>
          </cell>
          <cell r="C15">
            <v>20448425</v>
          </cell>
          <cell r="D15">
            <v>2201725</v>
          </cell>
          <cell r="G15">
            <v>19496049.71</v>
          </cell>
          <cell r="H15">
            <v>1381270.2300000004</v>
          </cell>
          <cell r="I15">
            <v>62.73581986851221</v>
          </cell>
          <cell r="J15">
            <v>-820454.7699999996</v>
          </cell>
          <cell r="K15">
            <v>95.34254941395243</v>
          </cell>
          <cell r="L15">
            <v>-952375.2899999991</v>
          </cell>
        </row>
        <row r="16">
          <cell r="B16">
            <v>30975273</v>
          </cell>
          <cell r="C16">
            <v>25525650</v>
          </cell>
          <cell r="D16">
            <v>2581086</v>
          </cell>
          <cell r="G16">
            <v>20921020.02</v>
          </cell>
          <cell r="H16">
            <v>1681603.7300000004</v>
          </cell>
          <cell r="I16">
            <v>65.15101511534294</v>
          </cell>
          <cell r="J16">
            <v>-899482.2699999996</v>
          </cell>
          <cell r="K16">
            <v>81.96077286964288</v>
          </cell>
          <cell r="L16">
            <v>-4604629.98</v>
          </cell>
        </row>
        <row r="17">
          <cell r="B17">
            <v>92189150</v>
          </cell>
          <cell r="C17">
            <v>75767432</v>
          </cell>
          <cell r="D17">
            <v>10225121</v>
          </cell>
          <cell r="G17">
            <v>74167359.45</v>
          </cell>
          <cell r="H17">
            <v>6314062.820000008</v>
          </cell>
          <cell r="I17">
            <v>61.7504948841193</v>
          </cell>
          <cell r="J17">
            <v>-3911058.1799999923</v>
          </cell>
          <cell r="K17">
            <v>97.88817898698217</v>
          </cell>
          <cell r="L17">
            <v>-1600072.549999997</v>
          </cell>
        </row>
        <row r="18">
          <cell r="B18">
            <v>9151755</v>
          </cell>
          <cell r="C18">
            <v>7562101</v>
          </cell>
          <cell r="D18">
            <v>1361836</v>
          </cell>
          <cell r="G18">
            <v>6666710.53</v>
          </cell>
          <cell r="H18">
            <v>339163.5600000005</v>
          </cell>
          <cell r="I18">
            <v>24.904875476929714</v>
          </cell>
          <cell r="J18">
            <v>-1022672.4399999995</v>
          </cell>
          <cell r="K18">
            <v>88.15950130790372</v>
          </cell>
          <cell r="L18">
            <v>-895390.4699999997</v>
          </cell>
        </row>
        <row r="19">
          <cell r="B19">
            <v>19618479</v>
          </cell>
          <cell r="C19">
            <v>15874164</v>
          </cell>
          <cell r="D19">
            <v>2054929</v>
          </cell>
          <cell r="G19">
            <v>15064857.24</v>
          </cell>
          <cell r="H19">
            <v>1116040.17</v>
          </cell>
          <cell r="I19">
            <v>54.31040050532159</v>
          </cell>
          <cell r="J19">
            <v>-938888.8300000001</v>
          </cell>
          <cell r="K19">
            <v>94.90173617961865</v>
          </cell>
          <cell r="L19">
            <v>-809306.7599999998</v>
          </cell>
        </row>
        <row r="20">
          <cell r="B20">
            <v>43422999</v>
          </cell>
          <cell r="C20">
            <v>34554547</v>
          </cell>
          <cell r="D20">
            <v>4442081</v>
          </cell>
          <cell r="G20">
            <v>33674322.08</v>
          </cell>
          <cell r="H20">
            <v>2491575.6799999997</v>
          </cell>
          <cell r="I20">
            <v>56.090280208758</v>
          </cell>
          <cell r="J20">
            <v>-1950505.3200000003</v>
          </cell>
          <cell r="K20">
            <v>97.45265096370674</v>
          </cell>
          <cell r="L20">
            <v>-880224.9200000018</v>
          </cell>
        </row>
        <row r="21">
          <cell r="B21">
            <v>32568821</v>
          </cell>
          <cell r="C21">
            <v>26778762</v>
          </cell>
          <cell r="D21">
            <v>2964776</v>
          </cell>
          <cell r="G21">
            <v>26603404.05</v>
          </cell>
          <cell r="H21">
            <v>1926933.7300000004</v>
          </cell>
          <cell r="I21">
            <v>64.99424340995746</v>
          </cell>
          <cell r="J21">
            <v>-1037842.2699999996</v>
          </cell>
          <cell r="K21">
            <v>99.34516035506049</v>
          </cell>
          <cell r="L21">
            <v>-175357.94999999925</v>
          </cell>
        </row>
        <row r="22">
          <cell r="B22">
            <v>41455714</v>
          </cell>
          <cell r="C22">
            <v>32849411</v>
          </cell>
          <cell r="D22">
            <v>3253278</v>
          </cell>
          <cell r="G22">
            <v>32482823.23</v>
          </cell>
          <cell r="H22">
            <v>1957876.620000001</v>
          </cell>
          <cell r="I22">
            <v>60.1816573929434</v>
          </cell>
          <cell r="J22">
            <v>-1295401.379999999</v>
          </cell>
          <cell r="K22">
            <v>98.88403548544599</v>
          </cell>
          <cell r="L22">
            <v>-366587.76999999955</v>
          </cell>
        </row>
        <row r="23">
          <cell r="B23">
            <v>20943190</v>
          </cell>
          <cell r="C23">
            <v>17029265</v>
          </cell>
          <cell r="D23">
            <v>2029521</v>
          </cell>
          <cell r="G23">
            <v>18622741.81</v>
          </cell>
          <cell r="H23">
            <v>1184381.799999997</v>
          </cell>
          <cell r="I23">
            <v>58.35770115214364</v>
          </cell>
          <cell r="J23">
            <v>-845139.200000003</v>
          </cell>
          <cell r="K23">
            <v>109.3572847095867</v>
          </cell>
          <cell r="L23">
            <v>1593476.8099999987</v>
          </cell>
        </row>
        <row r="24">
          <cell r="B24">
            <v>27235430</v>
          </cell>
          <cell r="C24">
            <v>21109794</v>
          </cell>
          <cell r="D24">
            <v>2836189</v>
          </cell>
          <cell r="G24">
            <v>22243649.49</v>
          </cell>
          <cell r="H24">
            <v>1536910.8899999969</v>
          </cell>
          <cell r="I24">
            <v>54.18929732821039</v>
          </cell>
          <cell r="J24">
            <v>-1299278.1100000031</v>
          </cell>
          <cell r="K24">
            <v>105.37122953449946</v>
          </cell>
          <cell r="L24">
            <v>1133855.4899999984</v>
          </cell>
        </row>
        <row r="25">
          <cell r="B25">
            <v>34418900</v>
          </cell>
          <cell r="C25">
            <v>27063950</v>
          </cell>
          <cell r="D25">
            <v>3517465</v>
          </cell>
          <cell r="G25">
            <v>26468366.74</v>
          </cell>
          <cell r="H25">
            <v>1926097.0899999999</v>
          </cell>
          <cell r="I25">
            <v>54.75810249711084</v>
          </cell>
          <cell r="J25">
            <v>-1591367.9100000001</v>
          </cell>
          <cell r="K25">
            <v>97.79934835824038</v>
          </cell>
          <cell r="L25">
            <v>-595583.2600000016</v>
          </cell>
        </row>
        <row r="26">
          <cell r="B26">
            <v>22573748</v>
          </cell>
          <cell r="C26">
            <v>19222732</v>
          </cell>
          <cell r="D26">
            <v>2509566</v>
          </cell>
          <cell r="G26">
            <v>18533520.64</v>
          </cell>
          <cell r="H26">
            <v>1364826.7199999988</v>
          </cell>
          <cell r="I26">
            <v>54.38497015021716</v>
          </cell>
          <cell r="J26">
            <v>-1144739.2800000012</v>
          </cell>
          <cell r="K26">
            <v>96.41460246129427</v>
          </cell>
          <cell r="L26">
            <v>-689211.3599999994</v>
          </cell>
        </row>
        <row r="27">
          <cell r="B27">
            <v>18796543</v>
          </cell>
          <cell r="C27">
            <v>15384290</v>
          </cell>
          <cell r="D27">
            <v>1907644</v>
          </cell>
          <cell r="G27">
            <v>15183607.58</v>
          </cell>
          <cell r="H27">
            <v>1048263.790000001</v>
          </cell>
          <cell r="I27">
            <v>54.9507030661906</v>
          </cell>
          <cell r="J27">
            <v>-859380.209999999</v>
          </cell>
          <cell r="K27">
            <v>98.6955366806008</v>
          </cell>
          <cell r="L27">
            <v>-200682.41999999993</v>
          </cell>
        </row>
        <row r="28">
          <cell r="B28">
            <v>32713485</v>
          </cell>
          <cell r="C28">
            <v>25330423</v>
          </cell>
          <cell r="D28">
            <v>3387889</v>
          </cell>
          <cell r="G28">
            <v>25659286.59</v>
          </cell>
          <cell r="H28">
            <v>1778414.9699999988</v>
          </cell>
          <cell r="I28">
            <v>52.493306894057</v>
          </cell>
          <cell r="J28">
            <v>-1609474.0300000012</v>
          </cell>
          <cell r="K28">
            <v>101.29829490016806</v>
          </cell>
          <cell r="L28">
            <v>328863.58999999985</v>
          </cell>
        </row>
        <row r="29">
          <cell r="B29">
            <v>62537067</v>
          </cell>
          <cell r="C29">
            <v>52968090</v>
          </cell>
          <cell r="D29">
            <v>6072097</v>
          </cell>
          <cell r="G29">
            <v>52821487.87</v>
          </cell>
          <cell r="H29">
            <v>3863397.9099999964</v>
          </cell>
          <cell r="I29">
            <v>63.625431378978234</v>
          </cell>
          <cell r="J29">
            <v>-2208699.0900000036</v>
          </cell>
          <cell r="K29">
            <v>99.72322556845073</v>
          </cell>
          <cell r="L29">
            <v>-146602.13000000268</v>
          </cell>
        </row>
        <row r="30">
          <cell r="B30">
            <v>26565729</v>
          </cell>
          <cell r="C30">
            <v>20658988</v>
          </cell>
          <cell r="D30">
            <v>3306139</v>
          </cell>
          <cell r="G30">
            <v>18932962.83</v>
          </cell>
          <cell r="H30">
            <v>1221815.799999997</v>
          </cell>
          <cell r="I30">
            <v>36.955971905597345</v>
          </cell>
          <cell r="J30">
            <v>-2084323.200000003</v>
          </cell>
          <cell r="K30">
            <v>91.64516107952625</v>
          </cell>
          <cell r="L30">
            <v>-1726025.1700000018</v>
          </cell>
        </row>
        <row r="31">
          <cell r="B31">
            <v>29019220</v>
          </cell>
          <cell r="C31">
            <v>23175866</v>
          </cell>
          <cell r="D31">
            <v>3281525</v>
          </cell>
          <cell r="G31">
            <v>21740627.92</v>
          </cell>
          <cell r="H31">
            <v>1473974.080000002</v>
          </cell>
          <cell r="I31">
            <v>44.9173503173068</v>
          </cell>
          <cell r="J31">
            <v>-1807550.919999998</v>
          </cell>
          <cell r="K31">
            <v>93.8071868382394</v>
          </cell>
          <cell r="L31">
            <v>-1435238.0799999982</v>
          </cell>
        </row>
        <row r="32">
          <cell r="B32">
            <v>10776857</v>
          </cell>
          <cell r="C32">
            <v>8762894</v>
          </cell>
          <cell r="D32">
            <v>932685</v>
          </cell>
          <cell r="G32">
            <v>8886128.14</v>
          </cell>
          <cell r="H32">
            <v>428981.2400000002</v>
          </cell>
          <cell r="I32">
            <v>45.994225274342384</v>
          </cell>
          <cell r="J32">
            <v>-503703.7599999998</v>
          </cell>
          <cell r="K32">
            <v>101.40631782148684</v>
          </cell>
          <cell r="L32">
            <v>123234.1400000006</v>
          </cell>
        </row>
        <row r="33">
          <cell r="B33">
            <v>25330561</v>
          </cell>
          <cell r="C33">
            <v>21049862</v>
          </cell>
          <cell r="D33">
            <v>2421476</v>
          </cell>
          <cell r="G33">
            <v>22015529.88</v>
          </cell>
          <cell r="H33">
            <v>1269586.0700000003</v>
          </cell>
          <cell r="I33">
            <v>52.43025617433336</v>
          </cell>
          <cell r="J33">
            <v>-1151889.9299999997</v>
          </cell>
          <cell r="K33">
            <v>104.58752594197529</v>
          </cell>
          <cell r="L33">
            <v>965667.879999999</v>
          </cell>
        </row>
        <row r="34">
          <cell r="B34">
            <v>20807740</v>
          </cell>
          <cell r="C34">
            <v>16597733</v>
          </cell>
          <cell r="D34">
            <v>1749226</v>
          </cell>
          <cell r="G34">
            <v>16222799.2</v>
          </cell>
          <cell r="H34">
            <v>1001334.3599999994</v>
          </cell>
          <cell r="I34">
            <v>57.244424676971384</v>
          </cell>
          <cell r="J34">
            <v>-747891.6400000006</v>
          </cell>
          <cell r="K34">
            <v>97.74105415480535</v>
          </cell>
          <cell r="L34">
            <v>-374933.80000000075</v>
          </cell>
        </row>
        <row r="35">
          <cell r="B35">
            <v>41048203</v>
          </cell>
          <cell r="C35">
            <v>33294050</v>
          </cell>
          <cell r="D35">
            <v>3462094</v>
          </cell>
          <cell r="G35">
            <v>33409922.53</v>
          </cell>
          <cell r="H35">
            <v>1812690.830000002</v>
          </cell>
          <cell r="I35">
            <v>52.3582210650549</v>
          </cell>
          <cell r="J35">
            <v>-1649403.169999998</v>
          </cell>
          <cell r="K35">
            <v>100.3480277406924</v>
          </cell>
          <cell r="L35">
            <v>115872.53000000119</v>
          </cell>
        </row>
        <row r="36">
          <cell r="B36">
            <v>3811666032</v>
          </cell>
          <cell r="C36">
            <v>3071129158</v>
          </cell>
          <cell r="D36">
            <v>342458931</v>
          </cell>
          <cell r="G36">
            <v>3021191641.8999996</v>
          </cell>
          <cell r="H36">
            <v>210633462.59000024</v>
          </cell>
          <cell r="I36">
            <v>61.50619637074095</v>
          </cell>
          <cell r="J36">
            <v>-131825468.4099997</v>
          </cell>
          <cell r="K36">
            <v>98.37396887167972</v>
          </cell>
          <cell r="L36">
            <v>-49937516.09999986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8" sqref="B48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за період 01.01.2014 - 22.10.2014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22.10.2014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737573180</v>
      </c>
      <c r="D10" s="33">
        <f>'[5]вспомогат'!D10</f>
        <v>81012300</v>
      </c>
      <c r="E10" s="33">
        <f>'[5]вспомогат'!G10</f>
        <v>713607899.59</v>
      </c>
      <c r="F10" s="33">
        <f>'[5]вспомогат'!H10</f>
        <v>50373931.55000007</v>
      </c>
      <c r="G10" s="34">
        <f>'[5]вспомогат'!I10</f>
        <v>62.180596711857426</v>
      </c>
      <c r="H10" s="35">
        <f>'[5]вспомогат'!J10</f>
        <v>-30638368.44999993</v>
      </c>
      <c r="I10" s="36">
        <f>'[5]вспомогат'!K10</f>
        <v>96.7507928623435</v>
      </c>
      <c r="J10" s="37">
        <f>'[5]вспомогат'!L10</f>
        <v>-23965280.409999967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1364361400</v>
      </c>
      <c r="D12" s="38">
        <f>'[5]вспомогат'!D11</f>
        <v>152534600</v>
      </c>
      <c r="E12" s="33">
        <f>'[5]вспомогат'!G11</f>
        <v>1340034646.4</v>
      </c>
      <c r="F12" s="38">
        <f>'[5]вспомогат'!H11</f>
        <v>92461500.53000021</v>
      </c>
      <c r="G12" s="39">
        <f>'[5]вспомогат'!I11</f>
        <v>60.61673910706175</v>
      </c>
      <c r="H12" s="35">
        <f>'[5]вспомогат'!J11</f>
        <v>-60073099.46999979</v>
      </c>
      <c r="I12" s="36">
        <f>'[5]вспомогат'!K11</f>
        <v>98.21698608594468</v>
      </c>
      <c r="J12" s="37">
        <f>'[5]вспомогат'!L11</f>
        <v>-24326753.599999905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105602594</v>
      </c>
      <c r="D13" s="38">
        <f>'[5]вспомогат'!D12</f>
        <v>11325958</v>
      </c>
      <c r="E13" s="33">
        <f>'[5]вспомогат'!G12</f>
        <v>104532681.36</v>
      </c>
      <c r="F13" s="38">
        <f>'[5]вспомогат'!H12</f>
        <v>7112192.609999999</v>
      </c>
      <c r="G13" s="39">
        <f>'[5]вспомогат'!I12</f>
        <v>62.795505775317196</v>
      </c>
      <c r="H13" s="35">
        <f>'[5]вспомогат'!J12</f>
        <v>-4213765.390000001</v>
      </c>
      <c r="I13" s="36">
        <f>'[5]вспомогат'!K12</f>
        <v>98.98685003892992</v>
      </c>
      <c r="J13" s="37">
        <f>'[5]вспомогат'!L12</f>
        <v>-1069912.6400000006</v>
      </c>
    </row>
    <row r="14" spans="1:10" ht="12.75">
      <c r="A14" s="40" t="s">
        <v>16</v>
      </c>
      <c r="B14" s="33">
        <f>'[5]вспомогат'!B13</f>
        <v>247569638</v>
      </c>
      <c r="C14" s="33">
        <f>'[5]вспомогат'!C13</f>
        <v>208560175</v>
      </c>
      <c r="D14" s="38">
        <f>'[5]вспомогат'!D13</f>
        <v>19604855</v>
      </c>
      <c r="E14" s="33">
        <f>'[5]вспомогат'!G13</f>
        <v>218152880.53</v>
      </c>
      <c r="F14" s="38">
        <f>'[5]вспомогат'!H13</f>
        <v>15389098.719999999</v>
      </c>
      <c r="G14" s="39">
        <f>'[5]вспомогат'!I13</f>
        <v>78.49636592568524</v>
      </c>
      <c r="H14" s="35">
        <f>'[5]вспомогат'!J13</f>
        <v>-4215756.280000001</v>
      </c>
      <c r="I14" s="36">
        <f>'[5]вспомогат'!K13</f>
        <v>104.59949054511486</v>
      </c>
      <c r="J14" s="37">
        <f>'[5]вспомогат'!L13</f>
        <v>9592705.530000001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114023380</v>
      </c>
      <c r="D15" s="38">
        <f>'[5]вспомогат'!D14</f>
        <v>11482870</v>
      </c>
      <c r="E15" s="33">
        <f>'[5]вспомогат'!G14</f>
        <v>115046356.49</v>
      </c>
      <c r="F15" s="38">
        <f>'[5]вспомогат'!H14</f>
        <v>8177537.089999989</v>
      </c>
      <c r="G15" s="39">
        <f>'[5]вспомогат'!I14</f>
        <v>71.21509770640954</v>
      </c>
      <c r="H15" s="35">
        <f>'[5]вспомогат'!J14</f>
        <v>-3305332.9100000113</v>
      </c>
      <c r="I15" s="36">
        <f>'[5]вспомогат'!K14</f>
        <v>100.89716380096783</v>
      </c>
      <c r="J15" s="37">
        <f>'[5]вспомогат'!L14</f>
        <v>1022976.4899999946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20448425</v>
      </c>
      <c r="D16" s="38">
        <f>'[5]вспомогат'!D15</f>
        <v>2201725</v>
      </c>
      <c r="E16" s="33">
        <f>'[5]вспомогат'!G15</f>
        <v>19496049.71</v>
      </c>
      <c r="F16" s="38">
        <f>'[5]вспомогат'!H15</f>
        <v>1381270.2300000004</v>
      </c>
      <c r="G16" s="39">
        <f>'[5]вспомогат'!I15</f>
        <v>62.73581986851221</v>
      </c>
      <c r="H16" s="35">
        <f>'[5]вспомогат'!J15</f>
        <v>-820454.7699999996</v>
      </c>
      <c r="I16" s="36">
        <f>'[5]вспомогат'!K15</f>
        <v>95.34254941395243</v>
      </c>
      <c r="J16" s="37">
        <f>'[5]вспомогат'!L15</f>
        <v>-952375.2899999991</v>
      </c>
    </row>
    <row r="17" spans="1:10" ht="20.25" customHeight="1">
      <c r="A17" s="41" t="s">
        <v>19</v>
      </c>
      <c r="B17" s="42">
        <f>SUM(B12:B16)</f>
        <v>2233111068</v>
      </c>
      <c r="C17" s="42">
        <f>SUM(C12:C16)</f>
        <v>1812995974</v>
      </c>
      <c r="D17" s="42">
        <f>SUM(D12:D16)</f>
        <v>197150008</v>
      </c>
      <c r="E17" s="42">
        <f>SUM(E12:E16)</f>
        <v>1797262614.49</v>
      </c>
      <c r="F17" s="42">
        <f>SUM(F12:F16)</f>
        <v>124521599.1800002</v>
      </c>
      <c r="G17" s="43">
        <f>F17/D17*100</f>
        <v>63.160839019595784</v>
      </c>
      <c r="H17" s="42">
        <f>SUM(H12:H16)</f>
        <v>-72628408.8199998</v>
      </c>
      <c r="I17" s="44">
        <f>E17/C17*100</f>
        <v>99.13219004699235</v>
      </c>
      <c r="J17" s="42">
        <f>SUM(J12:J16)</f>
        <v>-15733359.509999909</v>
      </c>
    </row>
    <row r="18" spans="1:10" ht="20.25" customHeight="1">
      <c r="A18" s="32" t="s">
        <v>20</v>
      </c>
      <c r="B18" s="45">
        <f>'[5]вспомогат'!B16</f>
        <v>30975273</v>
      </c>
      <c r="C18" s="45">
        <f>'[5]вспомогат'!C16</f>
        <v>25525650</v>
      </c>
      <c r="D18" s="46">
        <f>'[5]вспомогат'!D16</f>
        <v>2581086</v>
      </c>
      <c r="E18" s="45">
        <f>'[5]вспомогат'!G16</f>
        <v>20921020.02</v>
      </c>
      <c r="F18" s="46">
        <f>'[5]вспомогат'!H16</f>
        <v>1681603.7300000004</v>
      </c>
      <c r="G18" s="47">
        <f>'[5]вспомогат'!I16</f>
        <v>65.15101511534294</v>
      </c>
      <c r="H18" s="48">
        <f>'[5]вспомогат'!J16</f>
        <v>-899482.2699999996</v>
      </c>
      <c r="I18" s="49">
        <f>'[5]вспомогат'!K16</f>
        <v>81.96077286964288</v>
      </c>
      <c r="J18" s="50">
        <f>'[5]вспомогат'!L16</f>
        <v>-4604629.98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75767432</v>
      </c>
      <c r="D19" s="38">
        <f>'[5]вспомогат'!D17</f>
        <v>10225121</v>
      </c>
      <c r="E19" s="33">
        <f>'[5]вспомогат'!G17</f>
        <v>74167359.45</v>
      </c>
      <c r="F19" s="38">
        <f>'[5]вспомогат'!H17</f>
        <v>6314062.820000008</v>
      </c>
      <c r="G19" s="39">
        <f>'[5]вспомогат'!I17</f>
        <v>61.7504948841193</v>
      </c>
      <c r="H19" s="35">
        <f>'[5]вспомогат'!J17</f>
        <v>-3911058.1799999923</v>
      </c>
      <c r="I19" s="36">
        <f>'[5]вспомогат'!K17</f>
        <v>97.88817898698217</v>
      </c>
      <c r="J19" s="37">
        <f>'[5]вспомогат'!L17</f>
        <v>-1600072.549999997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7562101</v>
      </c>
      <c r="D20" s="38">
        <f>'[5]вспомогат'!D18</f>
        <v>1361836</v>
      </c>
      <c r="E20" s="33">
        <f>'[5]вспомогат'!G18</f>
        <v>6666710.53</v>
      </c>
      <c r="F20" s="38">
        <f>'[5]вспомогат'!H18</f>
        <v>339163.5600000005</v>
      </c>
      <c r="G20" s="39">
        <f>'[5]вспомогат'!I18</f>
        <v>24.904875476929714</v>
      </c>
      <c r="H20" s="35">
        <f>'[5]вспомогат'!J18</f>
        <v>-1022672.4399999995</v>
      </c>
      <c r="I20" s="36">
        <f>'[5]вспомогат'!K18</f>
        <v>88.15950130790372</v>
      </c>
      <c r="J20" s="37">
        <f>'[5]вспомогат'!L18</f>
        <v>-895390.4699999997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15874164</v>
      </c>
      <c r="D21" s="38">
        <f>'[5]вспомогат'!D19</f>
        <v>2054929</v>
      </c>
      <c r="E21" s="33">
        <f>'[5]вспомогат'!G19</f>
        <v>15064857.24</v>
      </c>
      <c r="F21" s="38">
        <f>'[5]вспомогат'!H19</f>
        <v>1116040.17</v>
      </c>
      <c r="G21" s="39">
        <f>'[5]вспомогат'!I19</f>
        <v>54.31040050532159</v>
      </c>
      <c r="H21" s="35">
        <f>'[5]вспомогат'!J19</f>
        <v>-938888.8300000001</v>
      </c>
      <c r="I21" s="36">
        <f>'[5]вспомогат'!K19</f>
        <v>94.90173617961865</v>
      </c>
      <c r="J21" s="37">
        <f>'[5]вспомогат'!L19</f>
        <v>-809306.7599999998</v>
      </c>
    </row>
    <row r="22" spans="1:10" ht="12.75">
      <c r="A22" s="32" t="s">
        <v>24</v>
      </c>
      <c r="B22" s="33">
        <f>'[5]вспомогат'!B20</f>
        <v>43422999</v>
      </c>
      <c r="C22" s="33">
        <f>'[5]вспомогат'!C20</f>
        <v>34554547</v>
      </c>
      <c r="D22" s="38">
        <f>'[5]вспомогат'!D20</f>
        <v>4442081</v>
      </c>
      <c r="E22" s="33">
        <f>'[5]вспомогат'!G20</f>
        <v>33674322.08</v>
      </c>
      <c r="F22" s="38">
        <f>'[5]вспомогат'!H20</f>
        <v>2491575.6799999997</v>
      </c>
      <c r="G22" s="39">
        <f>'[5]вспомогат'!I20</f>
        <v>56.090280208758</v>
      </c>
      <c r="H22" s="35">
        <f>'[5]вспомогат'!J20</f>
        <v>-1950505.3200000003</v>
      </c>
      <c r="I22" s="36">
        <f>'[5]вспомогат'!K20</f>
        <v>97.45265096370674</v>
      </c>
      <c r="J22" s="37">
        <f>'[5]вспомогат'!L20</f>
        <v>-880224.9200000018</v>
      </c>
    </row>
    <row r="23" spans="1:10" ht="12.75">
      <c r="A23" s="32" t="s">
        <v>25</v>
      </c>
      <c r="B23" s="33">
        <f>'[5]вспомогат'!B21</f>
        <v>32568821</v>
      </c>
      <c r="C23" s="33">
        <f>'[5]вспомогат'!C21</f>
        <v>26778762</v>
      </c>
      <c r="D23" s="38">
        <f>'[5]вспомогат'!D21</f>
        <v>2964776</v>
      </c>
      <c r="E23" s="33">
        <f>'[5]вспомогат'!G21</f>
        <v>26603404.05</v>
      </c>
      <c r="F23" s="38">
        <f>'[5]вспомогат'!H21</f>
        <v>1926933.7300000004</v>
      </c>
      <c r="G23" s="39">
        <f>'[5]вспомогат'!I21</f>
        <v>64.99424340995746</v>
      </c>
      <c r="H23" s="35">
        <f>'[5]вспомогат'!J21</f>
        <v>-1037842.2699999996</v>
      </c>
      <c r="I23" s="36">
        <f>'[5]вспомогат'!K21</f>
        <v>99.34516035506049</v>
      </c>
      <c r="J23" s="37">
        <f>'[5]вспомогат'!L21</f>
        <v>-175357.94999999925</v>
      </c>
    </row>
    <row r="24" spans="1:10" ht="12.75">
      <c r="A24" s="32" t="s">
        <v>26</v>
      </c>
      <c r="B24" s="33">
        <f>'[5]вспомогат'!B22</f>
        <v>41455714</v>
      </c>
      <c r="C24" s="33">
        <f>'[5]вспомогат'!C22</f>
        <v>32849411</v>
      </c>
      <c r="D24" s="38">
        <f>'[5]вспомогат'!D22</f>
        <v>3253278</v>
      </c>
      <c r="E24" s="33">
        <f>'[5]вспомогат'!G22</f>
        <v>32482823.23</v>
      </c>
      <c r="F24" s="38">
        <f>'[5]вспомогат'!H22</f>
        <v>1957876.620000001</v>
      </c>
      <c r="G24" s="39">
        <f>'[5]вспомогат'!I22</f>
        <v>60.1816573929434</v>
      </c>
      <c r="H24" s="35">
        <f>'[5]вспомогат'!J22</f>
        <v>-1295401.379999999</v>
      </c>
      <c r="I24" s="36">
        <f>'[5]вспомогат'!K22</f>
        <v>98.88403548544599</v>
      </c>
      <c r="J24" s="37">
        <f>'[5]вспомогат'!L22</f>
        <v>-366587.76999999955</v>
      </c>
    </row>
    <row r="25" spans="1:10" ht="12.75">
      <c r="A25" s="32" t="s">
        <v>27</v>
      </c>
      <c r="B25" s="33">
        <f>'[5]вспомогат'!B23</f>
        <v>20943190</v>
      </c>
      <c r="C25" s="33">
        <f>'[5]вспомогат'!C23</f>
        <v>17029265</v>
      </c>
      <c r="D25" s="38">
        <f>'[5]вспомогат'!D23</f>
        <v>2029521</v>
      </c>
      <c r="E25" s="33">
        <f>'[5]вспомогат'!G23</f>
        <v>18622741.81</v>
      </c>
      <c r="F25" s="38">
        <f>'[5]вспомогат'!H23</f>
        <v>1184381.799999997</v>
      </c>
      <c r="G25" s="39">
        <f>'[5]вспомогат'!I23</f>
        <v>58.35770115214364</v>
      </c>
      <c r="H25" s="35">
        <f>'[5]вспомогат'!J23</f>
        <v>-845139.200000003</v>
      </c>
      <c r="I25" s="36">
        <f>'[5]вспомогат'!K23</f>
        <v>109.3572847095867</v>
      </c>
      <c r="J25" s="37">
        <f>'[5]вспомогат'!L23</f>
        <v>1593476.8099999987</v>
      </c>
    </row>
    <row r="26" spans="1:10" ht="12.75">
      <c r="A26" s="32" t="s">
        <v>28</v>
      </c>
      <c r="B26" s="33">
        <f>'[5]вспомогат'!B24</f>
        <v>27235430</v>
      </c>
      <c r="C26" s="33">
        <f>'[5]вспомогат'!C24</f>
        <v>21109794</v>
      </c>
      <c r="D26" s="38">
        <f>'[5]вспомогат'!D24</f>
        <v>2836189</v>
      </c>
      <c r="E26" s="33">
        <f>'[5]вспомогат'!G24</f>
        <v>22243649.49</v>
      </c>
      <c r="F26" s="38">
        <f>'[5]вспомогат'!H24</f>
        <v>1536910.8899999969</v>
      </c>
      <c r="G26" s="39">
        <f>'[5]вспомогат'!I24</f>
        <v>54.18929732821039</v>
      </c>
      <c r="H26" s="35">
        <f>'[5]вспомогат'!J24</f>
        <v>-1299278.1100000031</v>
      </c>
      <c r="I26" s="36">
        <f>'[5]вспомогат'!K24</f>
        <v>105.37122953449946</v>
      </c>
      <c r="J26" s="37">
        <f>'[5]вспомогат'!L24</f>
        <v>1133855.4899999984</v>
      </c>
    </row>
    <row r="27" spans="1:10" ht="12.75">
      <c r="A27" s="32" t="s">
        <v>29</v>
      </c>
      <c r="B27" s="33">
        <f>'[5]вспомогат'!B25</f>
        <v>34418900</v>
      </c>
      <c r="C27" s="33">
        <f>'[5]вспомогат'!C25</f>
        <v>27063950</v>
      </c>
      <c r="D27" s="38">
        <f>'[5]вспомогат'!D25</f>
        <v>3517465</v>
      </c>
      <c r="E27" s="33">
        <f>'[5]вспомогат'!G25</f>
        <v>26468366.74</v>
      </c>
      <c r="F27" s="38">
        <f>'[5]вспомогат'!H25</f>
        <v>1926097.0899999999</v>
      </c>
      <c r="G27" s="39">
        <f>'[5]вспомогат'!I25</f>
        <v>54.75810249711084</v>
      </c>
      <c r="H27" s="35">
        <f>'[5]вспомогат'!J25</f>
        <v>-1591367.9100000001</v>
      </c>
      <c r="I27" s="36">
        <f>'[5]вспомогат'!K25</f>
        <v>97.79934835824038</v>
      </c>
      <c r="J27" s="37">
        <f>'[5]вспомогат'!L25</f>
        <v>-595583.2600000016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19222732</v>
      </c>
      <c r="D28" s="38">
        <f>'[5]вспомогат'!D26</f>
        <v>2509566</v>
      </c>
      <c r="E28" s="33">
        <f>'[5]вспомогат'!G26</f>
        <v>18533520.64</v>
      </c>
      <c r="F28" s="38">
        <f>'[5]вспомогат'!H26</f>
        <v>1364826.7199999988</v>
      </c>
      <c r="G28" s="39">
        <f>'[5]вспомогат'!I26</f>
        <v>54.38497015021716</v>
      </c>
      <c r="H28" s="35">
        <f>'[5]вспомогат'!J26</f>
        <v>-1144739.2800000012</v>
      </c>
      <c r="I28" s="36">
        <f>'[5]вспомогат'!K26</f>
        <v>96.41460246129427</v>
      </c>
      <c r="J28" s="37">
        <f>'[5]вспомогат'!L26</f>
        <v>-689211.3599999994</v>
      </c>
    </row>
    <row r="29" spans="1:10" ht="12.75">
      <c r="A29" s="32" t="s">
        <v>31</v>
      </c>
      <c r="B29" s="33">
        <f>'[5]вспомогат'!B27</f>
        <v>18796543</v>
      </c>
      <c r="C29" s="33">
        <f>'[5]вспомогат'!C27</f>
        <v>15384290</v>
      </c>
      <c r="D29" s="38">
        <f>'[5]вспомогат'!D27</f>
        <v>1907644</v>
      </c>
      <c r="E29" s="33">
        <f>'[5]вспомогат'!G27</f>
        <v>15183607.58</v>
      </c>
      <c r="F29" s="38">
        <f>'[5]вспомогат'!H27</f>
        <v>1048263.790000001</v>
      </c>
      <c r="G29" s="39">
        <f>'[5]вспомогат'!I27</f>
        <v>54.9507030661906</v>
      </c>
      <c r="H29" s="35">
        <f>'[5]вспомогат'!J27</f>
        <v>-859380.209999999</v>
      </c>
      <c r="I29" s="36">
        <f>'[5]вспомогат'!K27</f>
        <v>98.6955366806008</v>
      </c>
      <c r="J29" s="37">
        <f>'[5]вспомогат'!L27</f>
        <v>-200682.41999999993</v>
      </c>
    </row>
    <row r="30" spans="1:10" ht="12.75">
      <c r="A30" s="32" t="s">
        <v>32</v>
      </c>
      <c r="B30" s="33">
        <f>'[5]вспомогат'!B28</f>
        <v>32713485</v>
      </c>
      <c r="C30" s="33">
        <f>'[5]вспомогат'!C28</f>
        <v>25330423</v>
      </c>
      <c r="D30" s="38">
        <f>'[5]вспомогат'!D28</f>
        <v>3387889</v>
      </c>
      <c r="E30" s="33">
        <f>'[5]вспомогат'!G28</f>
        <v>25659286.59</v>
      </c>
      <c r="F30" s="38">
        <f>'[5]вспомогат'!H28</f>
        <v>1778414.9699999988</v>
      </c>
      <c r="G30" s="39">
        <f>'[5]вспомогат'!I28</f>
        <v>52.493306894057</v>
      </c>
      <c r="H30" s="35">
        <f>'[5]вспомогат'!J28</f>
        <v>-1609474.0300000012</v>
      </c>
      <c r="I30" s="36">
        <f>'[5]вспомогат'!K28</f>
        <v>101.29829490016806</v>
      </c>
      <c r="J30" s="37">
        <f>'[5]вспомогат'!L28</f>
        <v>328863.58999999985</v>
      </c>
    </row>
    <row r="31" spans="1:10" ht="12.75">
      <c r="A31" s="32" t="s">
        <v>33</v>
      </c>
      <c r="B31" s="33">
        <f>'[5]вспомогат'!B29</f>
        <v>62537067</v>
      </c>
      <c r="C31" s="33">
        <f>'[5]вспомогат'!C29</f>
        <v>52968090</v>
      </c>
      <c r="D31" s="38">
        <f>'[5]вспомогат'!D29</f>
        <v>6072097</v>
      </c>
      <c r="E31" s="33">
        <f>'[5]вспомогат'!G29</f>
        <v>52821487.87</v>
      </c>
      <c r="F31" s="38">
        <f>'[5]вспомогат'!H29</f>
        <v>3863397.9099999964</v>
      </c>
      <c r="G31" s="39">
        <f>'[5]вспомогат'!I29</f>
        <v>63.625431378978234</v>
      </c>
      <c r="H31" s="35">
        <f>'[5]вспомогат'!J29</f>
        <v>-2208699.0900000036</v>
      </c>
      <c r="I31" s="36">
        <f>'[5]вспомогат'!K29</f>
        <v>99.72322556845073</v>
      </c>
      <c r="J31" s="37">
        <f>'[5]вспомогат'!L29</f>
        <v>-146602.13000000268</v>
      </c>
    </row>
    <row r="32" spans="1:10" ht="12.75">
      <c r="A32" s="32" t="s">
        <v>34</v>
      </c>
      <c r="B32" s="33">
        <f>'[5]вспомогат'!B30</f>
        <v>26565729</v>
      </c>
      <c r="C32" s="33">
        <f>'[5]вспомогат'!C30</f>
        <v>20658988</v>
      </c>
      <c r="D32" s="38">
        <f>'[5]вспомогат'!D30</f>
        <v>3306139</v>
      </c>
      <c r="E32" s="33">
        <f>'[5]вспомогат'!G30</f>
        <v>18932962.83</v>
      </c>
      <c r="F32" s="38">
        <f>'[5]вспомогат'!H30</f>
        <v>1221815.799999997</v>
      </c>
      <c r="G32" s="39">
        <f>'[5]вспомогат'!I30</f>
        <v>36.955971905597345</v>
      </c>
      <c r="H32" s="35">
        <f>'[5]вспомогат'!J30</f>
        <v>-2084323.200000003</v>
      </c>
      <c r="I32" s="36">
        <f>'[5]вспомогат'!K30</f>
        <v>91.64516107952625</v>
      </c>
      <c r="J32" s="37">
        <f>'[5]вспомогат'!L30</f>
        <v>-1726025.1700000018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23175866</v>
      </c>
      <c r="D33" s="38">
        <f>'[5]вспомогат'!D31</f>
        <v>3281525</v>
      </c>
      <c r="E33" s="33">
        <f>'[5]вспомогат'!G31</f>
        <v>21740627.92</v>
      </c>
      <c r="F33" s="38">
        <f>'[5]вспомогат'!H31</f>
        <v>1473974.080000002</v>
      </c>
      <c r="G33" s="39">
        <f>'[5]вспомогат'!I31</f>
        <v>44.9173503173068</v>
      </c>
      <c r="H33" s="35">
        <f>'[5]вспомогат'!J31</f>
        <v>-1807550.919999998</v>
      </c>
      <c r="I33" s="36">
        <f>'[5]вспомогат'!K31</f>
        <v>93.8071868382394</v>
      </c>
      <c r="J33" s="37">
        <f>'[5]вспомогат'!L31</f>
        <v>-1435238.0799999982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8762894</v>
      </c>
      <c r="D34" s="38">
        <f>'[5]вспомогат'!D32</f>
        <v>932685</v>
      </c>
      <c r="E34" s="33">
        <f>'[5]вспомогат'!G32</f>
        <v>8886128.14</v>
      </c>
      <c r="F34" s="38">
        <f>'[5]вспомогат'!H32</f>
        <v>428981.2400000002</v>
      </c>
      <c r="G34" s="39">
        <f>'[5]вспомогат'!I32</f>
        <v>45.994225274342384</v>
      </c>
      <c r="H34" s="35">
        <f>'[5]вспомогат'!J32</f>
        <v>-503703.7599999998</v>
      </c>
      <c r="I34" s="36">
        <f>'[5]вспомогат'!K32</f>
        <v>101.40631782148684</v>
      </c>
      <c r="J34" s="37">
        <f>'[5]вспомогат'!L32</f>
        <v>123234.1400000006</v>
      </c>
    </row>
    <row r="35" spans="1:10" ht="12.75">
      <c r="A35" s="32" t="s">
        <v>37</v>
      </c>
      <c r="B35" s="33">
        <f>'[5]вспомогат'!B33</f>
        <v>25330561</v>
      </c>
      <c r="C35" s="33">
        <f>'[5]вспомогат'!C33</f>
        <v>21049862</v>
      </c>
      <c r="D35" s="38">
        <f>'[5]вспомогат'!D33</f>
        <v>2421476</v>
      </c>
      <c r="E35" s="33">
        <f>'[5]вспомогат'!G33</f>
        <v>22015529.88</v>
      </c>
      <c r="F35" s="38">
        <f>'[5]вспомогат'!H33</f>
        <v>1269586.0700000003</v>
      </c>
      <c r="G35" s="39">
        <f>'[5]вспомогат'!I33</f>
        <v>52.43025617433336</v>
      </c>
      <c r="H35" s="35">
        <f>'[5]вспомогат'!J33</f>
        <v>-1151889.9299999997</v>
      </c>
      <c r="I35" s="36">
        <f>'[5]вспомогат'!K33</f>
        <v>104.58752594197529</v>
      </c>
      <c r="J35" s="37">
        <f>'[5]вспомогат'!L33</f>
        <v>965667.879999999</v>
      </c>
    </row>
    <row r="36" spans="1:10" ht="12.75">
      <c r="A36" s="32" t="s">
        <v>38</v>
      </c>
      <c r="B36" s="33">
        <f>'[5]вспомогат'!B34</f>
        <v>20807740</v>
      </c>
      <c r="C36" s="33">
        <f>'[5]вспомогат'!C34</f>
        <v>16597733</v>
      </c>
      <c r="D36" s="38">
        <f>'[5]вспомогат'!D34</f>
        <v>1749226</v>
      </c>
      <c r="E36" s="33">
        <f>'[5]вспомогат'!G34</f>
        <v>16222799.2</v>
      </c>
      <c r="F36" s="38">
        <f>'[5]вспомогат'!H34</f>
        <v>1001334.3599999994</v>
      </c>
      <c r="G36" s="39">
        <f>'[5]вспомогат'!I34</f>
        <v>57.244424676971384</v>
      </c>
      <c r="H36" s="35">
        <f>'[5]вспомогат'!J34</f>
        <v>-747891.6400000006</v>
      </c>
      <c r="I36" s="36">
        <f>'[5]вспомогат'!K34</f>
        <v>97.74105415480535</v>
      </c>
      <c r="J36" s="37">
        <f>'[5]вспомогат'!L34</f>
        <v>-374933.80000000075</v>
      </c>
    </row>
    <row r="37" spans="1:10" ht="12.75">
      <c r="A37" s="32" t="s">
        <v>39</v>
      </c>
      <c r="B37" s="33">
        <f>'[5]вспомогат'!B35</f>
        <v>41048203</v>
      </c>
      <c r="C37" s="33">
        <f>'[5]вспомогат'!C35</f>
        <v>33294050</v>
      </c>
      <c r="D37" s="38">
        <f>'[5]вспомогат'!D35</f>
        <v>3462094</v>
      </c>
      <c r="E37" s="33">
        <f>'[5]вспомогат'!G35</f>
        <v>33409922.53</v>
      </c>
      <c r="F37" s="38">
        <f>'[5]вспомогат'!H35</f>
        <v>1812690.830000002</v>
      </c>
      <c r="G37" s="39">
        <f>'[5]вспомогат'!I35</f>
        <v>52.3582210650549</v>
      </c>
      <c r="H37" s="35">
        <f>'[5]вспомогат'!J35</f>
        <v>-1649403.169999998</v>
      </c>
      <c r="I37" s="36">
        <f>'[5]вспомогат'!K35</f>
        <v>100.3480277406924</v>
      </c>
      <c r="J37" s="37">
        <f>'[5]вспомогат'!L35</f>
        <v>115872.53000000119</v>
      </c>
    </row>
    <row r="38" spans="1:10" ht="18.75" customHeight="1">
      <c r="A38" s="51" t="s">
        <v>40</v>
      </c>
      <c r="B38" s="42">
        <f>SUM(B18:B37)</f>
        <v>642148864</v>
      </c>
      <c r="C38" s="42">
        <f>SUM(C18:C37)</f>
        <v>520560004</v>
      </c>
      <c r="D38" s="42">
        <f>SUM(D18:D37)</f>
        <v>64296623</v>
      </c>
      <c r="E38" s="42">
        <f>SUM(E18:E37)</f>
        <v>510321127.81999993</v>
      </c>
      <c r="F38" s="42">
        <f>SUM(F18:F37)</f>
        <v>35737931.86</v>
      </c>
      <c r="G38" s="43">
        <f>F38/D38*100</f>
        <v>55.582906523722095</v>
      </c>
      <c r="H38" s="42">
        <f>SUM(H18:H37)</f>
        <v>-28558691.140000004</v>
      </c>
      <c r="I38" s="44">
        <f>E38/C38*100</f>
        <v>98.03310356129472</v>
      </c>
      <c r="J38" s="42">
        <f>SUM(J18:J37)</f>
        <v>-10238876.180000005</v>
      </c>
    </row>
    <row r="39" spans="1:10" ht="20.25" customHeight="1">
      <c r="A39" s="52" t="s">
        <v>41</v>
      </c>
      <c r="B39" s="53">
        <f>'[5]вспомогат'!B36</f>
        <v>3811666032</v>
      </c>
      <c r="C39" s="53">
        <f>'[5]вспомогат'!C36</f>
        <v>3071129158</v>
      </c>
      <c r="D39" s="53">
        <f>'[5]вспомогат'!D36</f>
        <v>342458931</v>
      </c>
      <c r="E39" s="53">
        <f>'[5]вспомогат'!G36</f>
        <v>3021191641.8999996</v>
      </c>
      <c r="F39" s="53">
        <f>'[5]вспомогат'!H36</f>
        <v>210633462.59000024</v>
      </c>
      <c r="G39" s="54">
        <f>'[5]вспомогат'!I36</f>
        <v>61.50619637074095</v>
      </c>
      <c r="H39" s="53">
        <f>'[5]вспомогат'!J36</f>
        <v>-131825468.4099997</v>
      </c>
      <c r="I39" s="54">
        <f>'[5]вспомогат'!K36</f>
        <v>98.37396887167972</v>
      </c>
      <c r="J39" s="53">
        <f>'[5]вспомогат'!L36</f>
        <v>-49937516.09999986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01.01.2014 - 22.10.2014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2014-10-23T04:59:39Z</dcterms:created>
  <dcterms:modified xsi:type="dcterms:W3CDTF">2014-10-23T05:00:02Z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