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<sst xmlns="http://schemas.openxmlformats.org/spreadsheetml/2006/main" count="47" uniqueCount="42">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</sst>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5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01.01.2014 - 15.10.2014</v>
          </cell>
        </row>
        <row r="6">
          <cell r="G6" t="str">
            <v>Фактично надійшло на 15.10.2014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697271212.35</v>
          </cell>
          <cell r="H10">
            <v>34037244.31000006</v>
          </cell>
          <cell r="I10">
            <v>42.01490922983307</v>
          </cell>
          <cell r="J10">
            <v>-46975055.68999994</v>
          </cell>
          <cell r="K10">
            <v>94.53586861035267</v>
          </cell>
          <cell r="L10">
            <v>-40301967.649999976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1309124383.49</v>
          </cell>
          <cell r="H11">
            <v>61551237.620000124</v>
          </cell>
          <cell r="I11">
            <v>40.35231194758443</v>
          </cell>
          <cell r="J11">
            <v>-90983362.37999988</v>
          </cell>
          <cell r="K11">
            <v>95.9514380493321</v>
          </cell>
          <cell r="L11">
            <v>-55237016.50999999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101063498.52</v>
          </cell>
          <cell r="H12">
            <v>3643009.769999996</v>
          </cell>
          <cell r="I12">
            <v>32.16513578807193</v>
          </cell>
          <cell r="J12">
            <v>-7682948.230000004</v>
          </cell>
          <cell r="K12">
            <v>95.7017197134381</v>
          </cell>
          <cell r="L12">
            <v>-4539095.480000004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212806802.91</v>
          </cell>
          <cell r="H13">
            <v>10043021.099999994</v>
          </cell>
          <cell r="I13">
            <v>51.227214381335614</v>
          </cell>
          <cell r="J13">
            <v>-9561833.900000006</v>
          </cell>
          <cell r="K13">
            <v>102.03616433962044</v>
          </cell>
          <cell r="L13">
            <v>4246627.909999996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112296798.06</v>
          </cell>
          <cell r="H14">
            <v>5427978.659999996</v>
          </cell>
          <cell r="I14">
            <v>47.27022652002502</v>
          </cell>
          <cell r="J14">
            <v>-6054891.340000004</v>
          </cell>
          <cell r="K14">
            <v>98.48576498960125</v>
          </cell>
          <cell r="L14">
            <v>-1726581.9399999976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19116015.46</v>
          </cell>
          <cell r="H15">
            <v>1001235.9800000004</v>
          </cell>
          <cell r="I15">
            <v>45.47506977483566</v>
          </cell>
          <cell r="J15">
            <v>-1200489.0199999996</v>
          </cell>
          <cell r="K15">
            <v>93.4840480868331</v>
          </cell>
          <cell r="L15">
            <v>-1332409.539999999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20091624.22</v>
          </cell>
          <cell r="H16">
            <v>852207.9299999997</v>
          </cell>
          <cell r="I16">
            <v>33.017417087226065</v>
          </cell>
          <cell r="J16">
            <v>-1728878.0700000003</v>
          </cell>
          <cell r="K16">
            <v>78.71150869811346</v>
          </cell>
          <cell r="L16">
            <v>-5434025.780000001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71449952.59</v>
          </cell>
          <cell r="H17">
            <v>3596655.9600000083</v>
          </cell>
          <cell r="I17">
            <v>35.17470316488194</v>
          </cell>
          <cell r="J17">
            <v>-6628465.039999992</v>
          </cell>
          <cell r="K17">
            <v>94.30166854539824</v>
          </cell>
          <cell r="L17">
            <v>-4317479.409999996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6544645.51</v>
          </cell>
          <cell r="H18">
            <v>217098.54000000004</v>
          </cell>
          <cell r="I18">
            <v>15.941606772034229</v>
          </cell>
          <cell r="J18">
            <v>-1144737.46</v>
          </cell>
          <cell r="K18">
            <v>86.54533323477166</v>
          </cell>
          <cell r="L18">
            <v>-1017455.4900000002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14744808.97</v>
          </cell>
          <cell r="H19">
            <v>795991.9000000004</v>
          </cell>
          <cell r="I19">
            <v>38.73573734177679</v>
          </cell>
          <cell r="J19">
            <v>-1258937.0999999996</v>
          </cell>
          <cell r="K19">
            <v>92.88557791137852</v>
          </cell>
          <cell r="L19">
            <v>-1129355.0299999993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32796814.02</v>
          </cell>
          <cell r="H20">
            <v>1614067.620000001</v>
          </cell>
          <cell r="I20">
            <v>36.33584394341303</v>
          </cell>
          <cell r="J20">
            <v>-2828013.379999999</v>
          </cell>
          <cell r="K20">
            <v>94.91316445271298</v>
          </cell>
          <cell r="L20">
            <v>-1757732.9800000004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25771424.48</v>
          </cell>
          <cell r="H21">
            <v>1094954.1600000001</v>
          </cell>
          <cell r="I21">
            <v>36.93210414547339</v>
          </cell>
          <cell r="J21">
            <v>-1869821.8399999999</v>
          </cell>
          <cell r="K21">
            <v>96.23829690110395</v>
          </cell>
          <cell r="L21">
            <v>-1007337.5199999996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31685511.29</v>
          </cell>
          <cell r="H22">
            <v>1160564.6799999997</v>
          </cell>
          <cell r="I22">
            <v>35.673701417462624</v>
          </cell>
          <cell r="J22">
            <v>-2092713.3200000003</v>
          </cell>
          <cell r="K22">
            <v>96.45686277297331</v>
          </cell>
          <cell r="L22">
            <v>-1163899.710000001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18180162.3</v>
          </cell>
          <cell r="H23">
            <v>741802.2899999991</v>
          </cell>
          <cell r="I23">
            <v>36.550609232424755</v>
          </cell>
          <cell r="J23">
            <v>-1287718.710000001</v>
          </cell>
          <cell r="K23">
            <v>106.75834981721172</v>
          </cell>
          <cell r="L23">
            <v>1150897.3000000007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21688525.14</v>
          </cell>
          <cell r="H24">
            <v>981786.5399999991</v>
          </cell>
          <cell r="I24">
            <v>34.616400387985394</v>
          </cell>
          <cell r="J24">
            <v>-1854402.460000001</v>
          </cell>
          <cell r="K24">
            <v>102.74152907413499</v>
          </cell>
          <cell r="L24">
            <v>578731.1400000006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25941797.85</v>
          </cell>
          <cell r="H25">
            <v>1399528.200000003</v>
          </cell>
          <cell r="I25">
            <v>39.78797798983083</v>
          </cell>
          <cell r="J25">
            <v>-2117936.799999997</v>
          </cell>
          <cell r="K25">
            <v>95.85370151068119</v>
          </cell>
          <cell r="L25">
            <v>-1122152.1499999985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18024961.75</v>
          </cell>
          <cell r="H26">
            <v>856267.8299999982</v>
          </cell>
          <cell r="I26">
            <v>34.12015583571017</v>
          </cell>
          <cell r="J26">
            <v>-1653298.1700000018</v>
          </cell>
          <cell r="K26">
            <v>93.768990536829</v>
          </cell>
          <cell r="L26">
            <v>-1197770.25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14694562.24</v>
          </cell>
          <cell r="H27">
            <v>559218.4500000011</v>
          </cell>
          <cell r="I27">
            <v>29.314612684547072</v>
          </cell>
          <cell r="J27">
            <v>-1348425.5499999989</v>
          </cell>
          <cell r="K27">
            <v>95.5166747376707</v>
          </cell>
          <cell r="L27">
            <v>-689727.7599999998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25013558.96</v>
          </cell>
          <cell r="H28">
            <v>1132687.3399999999</v>
          </cell>
          <cell r="I28">
            <v>33.43342535720621</v>
          </cell>
          <cell r="J28">
            <v>-2255201.66</v>
          </cell>
          <cell r="K28">
            <v>98.7490771867489</v>
          </cell>
          <cell r="L28">
            <v>-316864.0399999991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51438817.5</v>
          </cell>
          <cell r="H29">
            <v>2480727.539999999</v>
          </cell>
          <cell r="I29">
            <v>40.854543990321616</v>
          </cell>
          <cell r="J29">
            <v>-3591369.460000001</v>
          </cell>
          <cell r="K29">
            <v>97.11284190160528</v>
          </cell>
          <cell r="L29">
            <v>-1529272.5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18423664.1</v>
          </cell>
          <cell r="H30">
            <v>712517.0700000003</v>
          </cell>
          <cell r="I30">
            <v>21.55133435103607</v>
          </cell>
          <cell r="J30">
            <v>-2593621.9299999997</v>
          </cell>
          <cell r="K30">
            <v>89.1798964208702</v>
          </cell>
          <cell r="L30">
            <v>-2235323.8999999985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21198676.33</v>
          </cell>
          <cell r="H31">
            <v>932022.4899999984</v>
          </cell>
          <cell r="I31">
            <v>28.402114565636357</v>
          </cell>
          <cell r="J31">
            <v>-2349502.5100000016</v>
          </cell>
          <cell r="K31">
            <v>91.4687560326764</v>
          </cell>
          <cell r="L31">
            <v>-1977189.6700000018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8785222.04</v>
          </cell>
          <cell r="H32">
            <v>328075.13999999873</v>
          </cell>
          <cell r="I32">
            <v>35.17534215731986</v>
          </cell>
          <cell r="J32">
            <v>-604609.8600000013</v>
          </cell>
          <cell r="K32">
            <v>100.25480212359066</v>
          </cell>
          <cell r="L32">
            <v>22328.039999999106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21595250.84</v>
          </cell>
          <cell r="H33">
            <v>849307.0300000012</v>
          </cell>
          <cell r="I33">
            <v>35.073939613690214</v>
          </cell>
          <cell r="J33">
            <v>-1572168.9699999988</v>
          </cell>
          <cell r="K33">
            <v>102.59093784082765</v>
          </cell>
          <cell r="L33">
            <v>545388.8399999999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15799707</v>
          </cell>
          <cell r="H34">
            <v>578242.1600000001</v>
          </cell>
          <cell r="I34">
            <v>33.05702979489215</v>
          </cell>
          <cell r="J34">
            <v>-1170983.8399999999</v>
          </cell>
          <cell r="K34">
            <v>95.19195784147149</v>
          </cell>
          <cell r="L34">
            <v>-798026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32699816.43</v>
          </cell>
          <cell r="H35">
            <v>1102584.7300000004</v>
          </cell>
          <cell r="I35">
            <v>31.847336611888654</v>
          </cell>
          <cell r="J35">
            <v>-2359509.2699999996</v>
          </cell>
          <cell r="K35">
            <v>98.21519589836623</v>
          </cell>
          <cell r="L35">
            <v>-594233.5700000003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2948248214.3499994</v>
          </cell>
          <cell r="H36">
            <v>137690035.04000017</v>
          </cell>
          <cell r="I36">
            <v>40.20629120050607</v>
          </cell>
          <cell r="J36">
            <v>-204768895.9599999</v>
          </cell>
          <cell r="K36">
            <v>95.99883504313365</v>
          </cell>
          <cell r="L36">
            <v>-122880943.64999998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01.01.2014 - 15.10.2014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697271212.35</v>
      </c>
      <c r="F10" s="33">
        <f>'[5]вспомогат'!H10</f>
        <v>34037244.31000006</v>
      </c>
      <c r="G10" s="34">
        <f>'[5]вспомогат'!I10</f>
        <v>42.01490922983307</v>
      </c>
      <c r="H10" s="35">
        <f>'[5]вспомогат'!J10</f>
        <v>-46975055.68999994</v>
      </c>
      <c r="I10" s="36">
        <f>'[5]вспомогат'!K10</f>
        <v>94.53586861035267</v>
      </c>
      <c r="J10" s="37">
        <f>'[5]вспомогат'!L10</f>
        <v>-40301967.649999976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1309124383.49</v>
      </c>
      <c r="F12" s="38">
        <f>'[5]вспомогат'!H11</f>
        <v>61551237.620000124</v>
      </c>
      <c r="G12" s="39">
        <f>'[5]вспомогат'!I11</f>
        <v>40.35231194758443</v>
      </c>
      <c r="H12" s="35">
        <f>'[5]вспомогат'!J11</f>
        <v>-90983362.37999988</v>
      </c>
      <c r="I12" s="36">
        <f>'[5]вспомогат'!K11</f>
        <v>95.9514380493321</v>
      </c>
      <c r="J12" s="37">
        <f>'[5]вспомогат'!L11</f>
        <v>-55237016.50999999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101063498.52</v>
      </c>
      <c r="F13" s="38">
        <f>'[5]вспомогат'!H12</f>
        <v>3643009.769999996</v>
      </c>
      <c r="G13" s="39">
        <f>'[5]вспомогат'!I12</f>
        <v>32.16513578807193</v>
      </c>
      <c r="H13" s="35">
        <f>'[5]вспомогат'!J12</f>
        <v>-7682948.230000004</v>
      </c>
      <c r="I13" s="36">
        <f>'[5]вспомогат'!K12</f>
        <v>95.7017197134381</v>
      </c>
      <c r="J13" s="37">
        <f>'[5]вспомогат'!L12</f>
        <v>-4539095.480000004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212806802.91</v>
      </c>
      <c r="F14" s="38">
        <f>'[5]вспомогат'!H13</f>
        <v>10043021.099999994</v>
      </c>
      <c r="G14" s="39">
        <f>'[5]вспомогат'!I13</f>
        <v>51.227214381335614</v>
      </c>
      <c r="H14" s="35">
        <f>'[5]вспомогат'!J13</f>
        <v>-9561833.900000006</v>
      </c>
      <c r="I14" s="36">
        <f>'[5]вспомогат'!K13</f>
        <v>102.03616433962044</v>
      </c>
      <c r="J14" s="37">
        <f>'[5]вспомогат'!L13</f>
        <v>4246627.909999996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112296798.06</v>
      </c>
      <c r="F15" s="38">
        <f>'[5]вспомогат'!H14</f>
        <v>5427978.659999996</v>
      </c>
      <c r="G15" s="39">
        <f>'[5]вспомогат'!I14</f>
        <v>47.27022652002502</v>
      </c>
      <c r="H15" s="35">
        <f>'[5]вспомогат'!J14</f>
        <v>-6054891.340000004</v>
      </c>
      <c r="I15" s="36">
        <f>'[5]вспомогат'!K14</f>
        <v>98.48576498960125</v>
      </c>
      <c r="J15" s="37">
        <f>'[5]вспомогат'!L14</f>
        <v>-1726581.9399999976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19116015.46</v>
      </c>
      <c r="F16" s="38">
        <f>'[5]вспомогат'!H15</f>
        <v>1001235.9800000004</v>
      </c>
      <c r="G16" s="39">
        <f>'[5]вспомогат'!I15</f>
        <v>45.47506977483566</v>
      </c>
      <c r="H16" s="35">
        <f>'[5]вспомогат'!J15</f>
        <v>-1200489.0199999996</v>
      </c>
      <c r="I16" s="36">
        <f>'[5]вспомогат'!K15</f>
        <v>93.4840480868331</v>
      </c>
      <c r="J16" s="37">
        <f>'[5]вспомогат'!L15</f>
        <v>-1332409.539999999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1754407498.44</v>
      </c>
      <c r="F17" s="42">
        <f>SUM(F12:F16)</f>
        <v>81666483.13000011</v>
      </c>
      <c r="G17" s="43">
        <f>F17/D17*100</f>
        <v>41.423525141322905</v>
      </c>
      <c r="H17" s="42">
        <f>SUM(H12:H16)</f>
        <v>-115483524.86999989</v>
      </c>
      <c r="I17" s="44">
        <f>E17/C17*100</f>
        <v>96.76841667603175</v>
      </c>
      <c r="J17" s="42">
        <f>SUM(J12:J16)</f>
        <v>-58588475.559999995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20091624.22</v>
      </c>
      <c r="F18" s="46">
        <f>'[5]вспомогат'!H16</f>
        <v>852207.9299999997</v>
      </c>
      <c r="G18" s="47">
        <f>'[5]вспомогат'!I16</f>
        <v>33.017417087226065</v>
      </c>
      <c r="H18" s="48">
        <f>'[5]вспомогат'!J16</f>
        <v>-1728878.0700000003</v>
      </c>
      <c r="I18" s="49">
        <f>'[5]вспомогат'!K16</f>
        <v>78.71150869811346</v>
      </c>
      <c r="J18" s="50">
        <f>'[5]вспомогат'!L16</f>
        <v>-5434025.780000001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71449952.59</v>
      </c>
      <c r="F19" s="38">
        <f>'[5]вспомогат'!H17</f>
        <v>3596655.9600000083</v>
      </c>
      <c r="G19" s="39">
        <f>'[5]вспомогат'!I17</f>
        <v>35.17470316488194</v>
      </c>
      <c r="H19" s="35">
        <f>'[5]вспомогат'!J17</f>
        <v>-6628465.039999992</v>
      </c>
      <c r="I19" s="36">
        <f>'[5]вспомогат'!K17</f>
        <v>94.30166854539824</v>
      </c>
      <c r="J19" s="37">
        <f>'[5]вспомогат'!L17</f>
        <v>-4317479.409999996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6544645.51</v>
      </c>
      <c r="F20" s="38">
        <f>'[5]вспомогат'!H18</f>
        <v>217098.54000000004</v>
      </c>
      <c r="G20" s="39">
        <f>'[5]вспомогат'!I18</f>
        <v>15.941606772034229</v>
      </c>
      <c r="H20" s="35">
        <f>'[5]вспомогат'!J18</f>
        <v>-1144737.46</v>
      </c>
      <c r="I20" s="36">
        <f>'[5]вспомогат'!K18</f>
        <v>86.54533323477166</v>
      </c>
      <c r="J20" s="37">
        <f>'[5]вспомогат'!L18</f>
        <v>-1017455.4900000002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14744808.97</v>
      </c>
      <c r="F21" s="38">
        <f>'[5]вспомогат'!H19</f>
        <v>795991.9000000004</v>
      </c>
      <c r="G21" s="39">
        <f>'[5]вспомогат'!I19</f>
        <v>38.73573734177679</v>
      </c>
      <c r="H21" s="35">
        <f>'[5]вспомогат'!J19</f>
        <v>-1258937.0999999996</v>
      </c>
      <c r="I21" s="36">
        <f>'[5]вспомогат'!K19</f>
        <v>92.88557791137852</v>
      </c>
      <c r="J21" s="37">
        <f>'[5]вспомогат'!L19</f>
        <v>-1129355.0299999993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32796814.02</v>
      </c>
      <c r="F22" s="38">
        <f>'[5]вспомогат'!H20</f>
        <v>1614067.620000001</v>
      </c>
      <c r="G22" s="39">
        <f>'[5]вспомогат'!I20</f>
        <v>36.33584394341303</v>
      </c>
      <c r="H22" s="35">
        <f>'[5]вспомогат'!J20</f>
        <v>-2828013.379999999</v>
      </c>
      <c r="I22" s="36">
        <f>'[5]вспомогат'!K20</f>
        <v>94.91316445271298</v>
      </c>
      <c r="J22" s="37">
        <f>'[5]вспомогат'!L20</f>
        <v>-1757732.9800000004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25771424.48</v>
      </c>
      <c r="F23" s="38">
        <f>'[5]вспомогат'!H21</f>
        <v>1094954.1600000001</v>
      </c>
      <c r="G23" s="39">
        <f>'[5]вспомогат'!I21</f>
        <v>36.93210414547339</v>
      </c>
      <c r="H23" s="35">
        <f>'[5]вспомогат'!J21</f>
        <v>-1869821.8399999999</v>
      </c>
      <c r="I23" s="36">
        <f>'[5]вспомогат'!K21</f>
        <v>96.23829690110395</v>
      </c>
      <c r="J23" s="37">
        <f>'[5]вспомогат'!L21</f>
        <v>-1007337.5199999996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31685511.29</v>
      </c>
      <c r="F24" s="38">
        <f>'[5]вспомогат'!H22</f>
        <v>1160564.6799999997</v>
      </c>
      <c r="G24" s="39">
        <f>'[5]вспомогат'!I22</f>
        <v>35.673701417462624</v>
      </c>
      <c r="H24" s="35">
        <f>'[5]вспомогат'!J22</f>
        <v>-2092713.3200000003</v>
      </c>
      <c r="I24" s="36">
        <f>'[5]вспомогат'!K22</f>
        <v>96.45686277297331</v>
      </c>
      <c r="J24" s="37">
        <f>'[5]вспомогат'!L22</f>
        <v>-1163899.710000001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18180162.3</v>
      </c>
      <c r="F25" s="38">
        <f>'[5]вспомогат'!H23</f>
        <v>741802.2899999991</v>
      </c>
      <c r="G25" s="39">
        <f>'[5]вспомогат'!I23</f>
        <v>36.550609232424755</v>
      </c>
      <c r="H25" s="35">
        <f>'[5]вспомогат'!J23</f>
        <v>-1287718.710000001</v>
      </c>
      <c r="I25" s="36">
        <f>'[5]вспомогат'!K23</f>
        <v>106.75834981721172</v>
      </c>
      <c r="J25" s="37">
        <f>'[5]вспомогат'!L23</f>
        <v>1150897.3000000007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21688525.14</v>
      </c>
      <c r="F26" s="38">
        <f>'[5]вспомогат'!H24</f>
        <v>981786.5399999991</v>
      </c>
      <c r="G26" s="39">
        <f>'[5]вспомогат'!I24</f>
        <v>34.616400387985394</v>
      </c>
      <c r="H26" s="35">
        <f>'[5]вспомогат'!J24</f>
        <v>-1854402.460000001</v>
      </c>
      <c r="I26" s="36">
        <f>'[5]вспомогат'!K24</f>
        <v>102.74152907413499</v>
      </c>
      <c r="J26" s="37">
        <f>'[5]вспомогат'!L24</f>
        <v>578731.1400000006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25941797.85</v>
      </c>
      <c r="F27" s="38">
        <f>'[5]вспомогат'!H25</f>
        <v>1399528.200000003</v>
      </c>
      <c r="G27" s="39">
        <f>'[5]вспомогат'!I25</f>
        <v>39.78797798983083</v>
      </c>
      <c r="H27" s="35">
        <f>'[5]вспомогат'!J25</f>
        <v>-2117936.799999997</v>
      </c>
      <c r="I27" s="36">
        <f>'[5]вспомогат'!K25</f>
        <v>95.85370151068119</v>
      </c>
      <c r="J27" s="37">
        <f>'[5]вспомогат'!L25</f>
        <v>-1122152.1499999985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18024961.75</v>
      </c>
      <c r="F28" s="38">
        <f>'[5]вспомогат'!H26</f>
        <v>856267.8299999982</v>
      </c>
      <c r="G28" s="39">
        <f>'[5]вспомогат'!I26</f>
        <v>34.12015583571017</v>
      </c>
      <c r="H28" s="35">
        <f>'[5]вспомогат'!J26</f>
        <v>-1653298.1700000018</v>
      </c>
      <c r="I28" s="36">
        <f>'[5]вспомогат'!K26</f>
        <v>93.768990536829</v>
      </c>
      <c r="J28" s="37">
        <f>'[5]вспомогат'!L26</f>
        <v>-1197770.25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14694562.24</v>
      </c>
      <c r="F29" s="38">
        <f>'[5]вспомогат'!H27</f>
        <v>559218.4500000011</v>
      </c>
      <c r="G29" s="39">
        <f>'[5]вспомогат'!I27</f>
        <v>29.314612684547072</v>
      </c>
      <c r="H29" s="35">
        <f>'[5]вспомогат'!J27</f>
        <v>-1348425.5499999989</v>
      </c>
      <c r="I29" s="36">
        <f>'[5]вспомогат'!K27</f>
        <v>95.5166747376707</v>
      </c>
      <c r="J29" s="37">
        <f>'[5]вспомогат'!L27</f>
        <v>-689727.7599999998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25013558.96</v>
      </c>
      <c r="F30" s="38">
        <f>'[5]вспомогат'!H28</f>
        <v>1132687.3399999999</v>
      </c>
      <c r="G30" s="39">
        <f>'[5]вспомогат'!I28</f>
        <v>33.43342535720621</v>
      </c>
      <c r="H30" s="35">
        <f>'[5]вспомогат'!J28</f>
        <v>-2255201.66</v>
      </c>
      <c r="I30" s="36">
        <f>'[5]вспомогат'!K28</f>
        <v>98.7490771867489</v>
      </c>
      <c r="J30" s="37">
        <f>'[5]вспомогат'!L28</f>
        <v>-316864.0399999991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51438817.5</v>
      </c>
      <c r="F31" s="38">
        <f>'[5]вспомогат'!H29</f>
        <v>2480727.539999999</v>
      </c>
      <c r="G31" s="39">
        <f>'[5]вспомогат'!I29</f>
        <v>40.854543990321616</v>
      </c>
      <c r="H31" s="35">
        <f>'[5]вспомогат'!J29</f>
        <v>-3591369.460000001</v>
      </c>
      <c r="I31" s="36">
        <f>'[5]вспомогат'!K29</f>
        <v>97.11284190160528</v>
      </c>
      <c r="J31" s="37">
        <f>'[5]вспомогат'!L29</f>
        <v>-1529272.5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18423664.1</v>
      </c>
      <c r="F32" s="38">
        <f>'[5]вспомогат'!H30</f>
        <v>712517.0700000003</v>
      </c>
      <c r="G32" s="39">
        <f>'[5]вспомогат'!I30</f>
        <v>21.55133435103607</v>
      </c>
      <c r="H32" s="35">
        <f>'[5]вспомогат'!J30</f>
        <v>-2593621.9299999997</v>
      </c>
      <c r="I32" s="36">
        <f>'[5]вспомогат'!K30</f>
        <v>89.1798964208702</v>
      </c>
      <c r="J32" s="37">
        <f>'[5]вспомогат'!L30</f>
        <v>-2235323.8999999985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21198676.33</v>
      </c>
      <c r="F33" s="38">
        <f>'[5]вспомогат'!H31</f>
        <v>932022.4899999984</v>
      </c>
      <c r="G33" s="39">
        <f>'[5]вспомогат'!I31</f>
        <v>28.402114565636357</v>
      </c>
      <c r="H33" s="35">
        <f>'[5]вспомогат'!J31</f>
        <v>-2349502.5100000016</v>
      </c>
      <c r="I33" s="36">
        <f>'[5]вспомогат'!K31</f>
        <v>91.4687560326764</v>
      </c>
      <c r="J33" s="37">
        <f>'[5]вспомогат'!L31</f>
        <v>-1977189.6700000018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8785222.04</v>
      </c>
      <c r="F34" s="38">
        <f>'[5]вспомогат'!H32</f>
        <v>328075.13999999873</v>
      </c>
      <c r="G34" s="39">
        <f>'[5]вспомогат'!I32</f>
        <v>35.17534215731986</v>
      </c>
      <c r="H34" s="35">
        <f>'[5]вспомогат'!J32</f>
        <v>-604609.8600000013</v>
      </c>
      <c r="I34" s="36">
        <f>'[5]вспомогат'!K32</f>
        <v>100.25480212359066</v>
      </c>
      <c r="J34" s="37">
        <f>'[5]вспомогат'!L32</f>
        <v>22328.039999999106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21595250.84</v>
      </c>
      <c r="F35" s="38">
        <f>'[5]вспомогат'!H33</f>
        <v>849307.0300000012</v>
      </c>
      <c r="G35" s="39">
        <f>'[5]вспомогат'!I33</f>
        <v>35.073939613690214</v>
      </c>
      <c r="H35" s="35">
        <f>'[5]вспомогат'!J33</f>
        <v>-1572168.9699999988</v>
      </c>
      <c r="I35" s="36">
        <f>'[5]вспомогат'!K33</f>
        <v>102.59093784082765</v>
      </c>
      <c r="J35" s="37">
        <f>'[5]вспомогат'!L33</f>
        <v>545388.8399999999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15799707</v>
      </c>
      <c r="F36" s="38">
        <f>'[5]вспомогат'!H34</f>
        <v>578242.1600000001</v>
      </c>
      <c r="G36" s="39">
        <f>'[5]вспомогат'!I34</f>
        <v>33.05702979489215</v>
      </c>
      <c r="H36" s="35">
        <f>'[5]вспомогат'!J34</f>
        <v>-1170983.8399999999</v>
      </c>
      <c r="I36" s="36">
        <f>'[5]вспомогат'!K34</f>
        <v>95.19195784147149</v>
      </c>
      <c r="J36" s="37">
        <f>'[5]вспомогат'!L34</f>
        <v>-798026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32699816.43</v>
      </c>
      <c r="F37" s="38">
        <f>'[5]вспомогат'!H35</f>
        <v>1102584.7300000004</v>
      </c>
      <c r="G37" s="39">
        <f>'[5]вспомогат'!I35</f>
        <v>31.847336611888654</v>
      </c>
      <c r="H37" s="35">
        <f>'[5]вспомогат'!J35</f>
        <v>-2359509.2699999996</v>
      </c>
      <c r="I37" s="36">
        <f>'[5]вспомогат'!K35</f>
        <v>98.21519589836623</v>
      </c>
      <c r="J37" s="37">
        <f>'[5]вспомогат'!L35</f>
        <v>-594233.5700000003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496569503.56</v>
      </c>
      <c r="F38" s="42">
        <f>SUM(F18:F37)</f>
        <v>21986307.60000001</v>
      </c>
      <c r="G38" s="43">
        <f>F38/D38*100</f>
        <v>34.19512032537076</v>
      </c>
      <c r="H38" s="42">
        <f>SUM(H18:H37)</f>
        <v>-42310315.39999999</v>
      </c>
      <c r="I38" s="44">
        <f>E38/C38*100</f>
        <v>95.39140536044717</v>
      </c>
      <c r="J38" s="42">
        <f>SUM(J18:J37)</f>
        <v>-23990500.439999994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2948248214.3499994</v>
      </c>
      <c r="F39" s="53">
        <f>'[5]вспомогат'!H36</f>
        <v>137690035.04000017</v>
      </c>
      <c r="G39" s="54">
        <f>'[5]вспомогат'!I36</f>
        <v>40.20629120050607</v>
      </c>
      <c r="H39" s="53">
        <f>'[5]вспомогат'!J36</f>
        <v>-204768895.9599999</v>
      </c>
      <c r="I39" s="54">
        <f>'[5]вспомогат'!K36</f>
        <v>95.99883504313365</v>
      </c>
      <c r="J39" s="53">
        <f>'[5]вспомогат'!L36</f>
        <v>-122880943.64999998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01.01.2014 - 15.10.2014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2014-10-16T04:47:13Z</dcterms:created>
  <dcterms:modified xsi:type="dcterms:W3CDTF">2014-10-16T04:47:29Z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