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<sst xmlns="http://schemas.openxmlformats.org/spreadsheetml/2006/main" count="47" uniqueCount="42">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</sst>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4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01.01.2014 - 14.10.2014</v>
          </cell>
        </row>
        <row r="6">
          <cell r="G6" t="str">
            <v>Фактично надійшло на 14.10.2014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694282747.57</v>
          </cell>
          <cell r="H10">
            <v>31048779.53000009</v>
          </cell>
          <cell r="I10">
            <v>38.32600670515476</v>
          </cell>
          <cell r="J10">
            <v>-49963520.46999991</v>
          </cell>
          <cell r="K10">
            <v>94.13069325134626</v>
          </cell>
          <cell r="L10">
            <v>-43290432.42999995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1302933356.85</v>
          </cell>
          <cell r="H11">
            <v>55360210.98000002</v>
          </cell>
          <cell r="I11">
            <v>36.29354322232465</v>
          </cell>
          <cell r="J11">
            <v>-97174389.01999998</v>
          </cell>
          <cell r="K11">
            <v>95.49767069414305</v>
          </cell>
          <cell r="L11">
            <v>-61428043.150000095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100457266.43</v>
          </cell>
          <cell r="H12">
            <v>3036777.680000007</v>
          </cell>
          <cell r="I12">
            <v>26.812545834974905</v>
          </cell>
          <cell r="J12">
            <v>-8289180.319999993</v>
          </cell>
          <cell r="K12">
            <v>95.12765039654235</v>
          </cell>
          <cell r="L12">
            <v>-5145327.569999993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212720405.14</v>
          </cell>
          <cell r="H13">
            <v>9956623.329999983</v>
          </cell>
          <cell r="I13">
            <v>50.78651859450113</v>
          </cell>
          <cell r="J13">
            <v>-9648231.670000017</v>
          </cell>
          <cell r="K13">
            <v>101.99473851611411</v>
          </cell>
          <cell r="L13">
            <v>4160230.1399999857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111804596.66</v>
          </cell>
          <cell r="H14">
            <v>4935777.25999999</v>
          </cell>
          <cell r="I14">
            <v>42.98382947817044</v>
          </cell>
          <cell r="J14">
            <v>-6547092.74000001</v>
          </cell>
          <cell r="K14">
            <v>98.054097905184</v>
          </cell>
          <cell r="L14">
            <v>-2218783.3400000036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19064748.64</v>
          </cell>
          <cell r="H15">
            <v>949969.1600000001</v>
          </cell>
          <cell r="I15">
            <v>43.14658551817326</v>
          </cell>
          <cell r="J15">
            <v>-1251755.8399999999</v>
          </cell>
          <cell r="K15">
            <v>93.23333528132363</v>
          </cell>
          <cell r="L15">
            <v>-1383676.3599999994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20027710.31</v>
          </cell>
          <cell r="H16">
            <v>788294.0199999996</v>
          </cell>
          <cell r="I16">
            <v>30.541176078596354</v>
          </cell>
          <cell r="J16">
            <v>-1792791.9800000004</v>
          </cell>
          <cell r="K16">
            <v>78.46111777760801</v>
          </cell>
          <cell r="L16">
            <v>-5497939.690000001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71288955.96</v>
          </cell>
          <cell r="H17">
            <v>3435659.329999998</v>
          </cell>
          <cell r="I17">
            <v>33.60018262864565</v>
          </cell>
          <cell r="J17">
            <v>-6789461.670000002</v>
          </cell>
          <cell r="K17">
            <v>94.08918063898483</v>
          </cell>
          <cell r="L17">
            <v>-4478476.040000007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6528577.96</v>
          </cell>
          <cell r="H18">
            <v>201030.99000000022</v>
          </cell>
          <cell r="I18">
            <v>14.761762062392258</v>
          </cell>
          <cell r="J18">
            <v>-1160805.0099999998</v>
          </cell>
          <cell r="K18">
            <v>86.33285855346286</v>
          </cell>
          <cell r="L18">
            <v>-1033523.04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14695455.29</v>
          </cell>
          <cell r="H19">
            <v>746638.2199999988</v>
          </cell>
          <cell r="I19">
            <v>36.334015433136564</v>
          </cell>
          <cell r="J19">
            <v>-1308290.7800000012</v>
          </cell>
          <cell r="K19">
            <v>92.57467221580929</v>
          </cell>
          <cell r="L19">
            <v>-1178708.710000001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32545180.42</v>
          </cell>
          <cell r="H20">
            <v>1362434.0200000033</v>
          </cell>
          <cell r="I20">
            <v>30.671075561206635</v>
          </cell>
          <cell r="J20">
            <v>-3079646.9799999967</v>
          </cell>
          <cell r="K20">
            <v>94.18494306986574</v>
          </cell>
          <cell r="L20">
            <v>-2009366.5799999982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25705033.67</v>
          </cell>
          <cell r="H21">
            <v>1028563.3500000015</v>
          </cell>
          <cell r="I21">
            <v>34.692784547635355</v>
          </cell>
          <cell r="J21">
            <v>-1936212.6499999985</v>
          </cell>
          <cell r="K21">
            <v>95.99037352809664</v>
          </cell>
          <cell r="L21">
            <v>-1073728.3299999982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31631751.82</v>
          </cell>
          <cell r="H22">
            <v>1106805.210000001</v>
          </cell>
          <cell r="I22">
            <v>34.021230586503854</v>
          </cell>
          <cell r="J22">
            <v>-2146472.789999999</v>
          </cell>
          <cell r="K22">
            <v>96.2932084840121</v>
          </cell>
          <cell r="L22">
            <v>-1217659.1799999997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18110301.97</v>
          </cell>
          <cell r="H23">
            <v>671941.9599999972</v>
          </cell>
          <cell r="I23">
            <v>33.10840144053682</v>
          </cell>
          <cell r="J23">
            <v>-1357579.0400000028</v>
          </cell>
          <cell r="K23">
            <v>106.34811291033405</v>
          </cell>
          <cell r="L23">
            <v>1081036.9699999988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21643720.79</v>
          </cell>
          <cell r="H24">
            <v>936982.1899999976</v>
          </cell>
          <cell r="I24">
            <v>33.03666257784646</v>
          </cell>
          <cell r="J24">
            <v>-1899206.8100000024</v>
          </cell>
          <cell r="K24">
            <v>102.52928470074127</v>
          </cell>
          <cell r="L24">
            <v>533926.7899999991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25670439.96</v>
          </cell>
          <cell r="H25">
            <v>1128170.3100000024</v>
          </cell>
          <cell r="I25">
            <v>32.073391206451305</v>
          </cell>
          <cell r="J25">
            <v>-2389294.6899999976</v>
          </cell>
          <cell r="K25">
            <v>94.85104709401251</v>
          </cell>
          <cell r="L25">
            <v>-1393510.039999999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17951118.82</v>
          </cell>
          <cell r="H26">
            <v>782424.8999999985</v>
          </cell>
          <cell r="I26">
            <v>31.177697657682586</v>
          </cell>
          <cell r="J26">
            <v>-1727141.1000000015</v>
          </cell>
          <cell r="K26">
            <v>93.38484675331269</v>
          </cell>
          <cell r="L26">
            <v>-1271613.1799999997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14653512.69</v>
          </cell>
          <cell r="H27">
            <v>518168.9000000004</v>
          </cell>
          <cell r="I27">
            <v>27.162767266848554</v>
          </cell>
          <cell r="J27">
            <v>-1389475.0999999996</v>
          </cell>
          <cell r="K27">
            <v>95.24984701926445</v>
          </cell>
          <cell r="L27">
            <v>-730777.3100000005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24821126.04</v>
          </cell>
          <cell r="H28">
            <v>940254.4199999981</v>
          </cell>
          <cell r="I28">
            <v>27.753401011662366</v>
          </cell>
          <cell r="J28">
            <v>-2447634.580000002</v>
          </cell>
          <cell r="K28">
            <v>97.98938628067916</v>
          </cell>
          <cell r="L28">
            <v>-509296.9600000009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51314286.26</v>
          </cell>
          <cell r="H29">
            <v>2356196.299999997</v>
          </cell>
          <cell r="I29">
            <v>38.80366700334328</v>
          </cell>
          <cell r="J29">
            <v>-3715900.700000003</v>
          </cell>
          <cell r="K29">
            <v>96.87773574618227</v>
          </cell>
          <cell r="L29">
            <v>-1653803.740000002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18314241.83</v>
          </cell>
          <cell r="H30">
            <v>603094.799999997</v>
          </cell>
          <cell r="I30">
            <v>18.24166497536846</v>
          </cell>
          <cell r="J30">
            <v>-2703044.200000003</v>
          </cell>
          <cell r="K30">
            <v>88.65023703000358</v>
          </cell>
          <cell r="L30">
            <v>-2344746.170000002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21080648.96</v>
          </cell>
          <cell r="H31">
            <v>813995.120000001</v>
          </cell>
          <cell r="I31">
            <v>24.805391395768766</v>
          </cell>
          <cell r="J31">
            <v>-2467529.879999999</v>
          </cell>
          <cell r="K31">
            <v>90.9594875980039</v>
          </cell>
          <cell r="L31">
            <v>-2095217.039999999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8741018.76</v>
          </cell>
          <cell r="H32">
            <v>283871.8599999994</v>
          </cell>
          <cell r="I32">
            <v>30.435984281938637</v>
          </cell>
          <cell r="J32">
            <v>-648813.1400000006</v>
          </cell>
          <cell r="K32">
            <v>99.75036511910335</v>
          </cell>
          <cell r="L32">
            <v>-21875.240000000224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21538705.51</v>
          </cell>
          <cell r="H33">
            <v>792761.700000003</v>
          </cell>
          <cell r="I33">
            <v>32.73877998377861</v>
          </cell>
          <cell r="J33">
            <v>-1628714.299999997</v>
          </cell>
          <cell r="K33">
            <v>102.32231218427941</v>
          </cell>
          <cell r="L33">
            <v>488843.51000000164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15647065.37</v>
          </cell>
          <cell r="H34">
            <v>425600.52999999933</v>
          </cell>
          <cell r="I34">
            <v>24.330791447188606</v>
          </cell>
          <cell r="J34">
            <v>-1323625.4700000007</v>
          </cell>
          <cell r="K34">
            <v>94.27230435626359</v>
          </cell>
          <cell r="L34">
            <v>-950667.6300000008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32616475.96</v>
          </cell>
          <cell r="H35">
            <v>1019244.2600000016</v>
          </cell>
          <cell r="I35">
            <v>29.440109367336692</v>
          </cell>
          <cell r="J35">
            <v>-2442849.7399999984</v>
          </cell>
          <cell r="K35">
            <v>97.96487949047953</v>
          </cell>
          <cell r="L35">
            <v>-677574.0399999991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2935788449.640001</v>
          </cell>
          <cell r="H36">
            <v>125230270.33000007</v>
          </cell>
          <cell r="I36">
            <v>36.5679674243917</v>
          </cell>
          <cell r="J36">
            <v>-217228660.66999987</v>
          </cell>
          <cell r="K36">
            <v>95.59312873548645</v>
          </cell>
          <cell r="L36">
            <v>-135340708.36000007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01.01.2014 - 14.10.2014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694282747.57</v>
      </c>
      <c r="F10" s="33">
        <f>'[5]вспомогат'!H10</f>
        <v>31048779.53000009</v>
      </c>
      <c r="G10" s="34">
        <f>'[5]вспомогат'!I10</f>
        <v>38.32600670515476</v>
      </c>
      <c r="H10" s="35">
        <f>'[5]вспомогат'!J10</f>
        <v>-49963520.46999991</v>
      </c>
      <c r="I10" s="36">
        <f>'[5]вспомогат'!K10</f>
        <v>94.13069325134626</v>
      </c>
      <c r="J10" s="37">
        <f>'[5]вспомогат'!L10</f>
        <v>-43290432.42999995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1302933356.85</v>
      </c>
      <c r="F12" s="38">
        <f>'[5]вспомогат'!H11</f>
        <v>55360210.98000002</v>
      </c>
      <c r="G12" s="39">
        <f>'[5]вспомогат'!I11</f>
        <v>36.29354322232465</v>
      </c>
      <c r="H12" s="35">
        <f>'[5]вспомогат'!J11</f>
        <v>-97174389.01999998</v>
      </c>
      <c r="I12" s="36">
        <f>'[5]вспомогат'!K11</f>
        <v>95.49767069414305</v>
      </c>
      <c r="J12" s="37">
        <f>'[5]вспомогат'!L11</f>
        <v>-61428043.150000095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100457266.43</v>
      </c>
      <c r="F13" s="38">
        <f>'[5]вспомогат'!H12</f>
        <v>3036777.680000007</v>
      </c>
      <c r="G13" s="39">
        <f>'[5]вспомогат'!I12</f>
        <v>26.812545834974905</v>
      </c>
      <c r="H13" s="35">
        <f>'[5]вспомогат'!J12</f>
        <v>-8289180.319999993</v>
      </c>
      <c r="I13" s="36">
        <f>'[5]вспомогат'!K12</f>
        <v>95.12765039654235</v>
      </c>
      <c r="J13" s="37">
        <f>'[5]вспомогат'!L12</f>
        <v>-5145327.569999993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212720405.14</v>
      </c>
      <c r="F14" s="38">
        <f>'[5]вспомогат'!H13</f>
        <v>9956623.329999983</v>
      </c>
      <c r="G14" s="39">
        <f>'[5]вспомогат'!I13</f>
        <v>50.78651859450113</v>
      </c>
      <c r="H14" s="35">
        <f>'[5]вспомогат'!J13</f>
        <v>-9648231.670000017</v>
      </c>
      <c r="I14" s="36">
        <f>'[5]вспомогат'!K13</f>
        <v>101.99473851611411</v>
      </c>
      <c r="J14" s="37">
        <f>'[5]вспомогат'!L13</f>
        <v>4160230.1399999857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111804596.66</v>
      </c>
      <c r="F15" s="38">
        <f>'[5]вспомогат'!H14</f>
        <v>4935777.25999999</v>
      </c>
      <c r="G15" s="39">
        <f>'[5]вспомогат'!I14</f>
        <v>42.98382947817044</v>
      </c>
      <c r="H15" s="35">
        <f>'[5]вспомогат'!J14</f>
        <v>-6547092.74000001</v>
      </c>
      <c r="I15" s="36">
        <f>'[5]вспомогат'!K14</f>
        <v>98.054097905184</v>
      </c>
      <c r="J15" s="37">
        <f>'[5]вспомогат'!L14</f>
        <v>-2218783.3400000036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19064748.64</v>
      </c>
      <c r="F16" s="38">
        <f>'[5]вспомогат'!H15</f>
        <v>949969.1600000001</v>
      </c>
      <c r="G16" s="39">
        <f>'[5]вспомогат'!I15</f>
        <v>43.14658551817326</v>
      </c>
      <c r="H16" s="35">
        <f>'[5]вспомогат'!J15</f>
        <v>-1251755.8399999999</v>
      </c>
      <c r="I16" s="36">
        <f>'[5]вспомогат'!K15</f>
        <v>93.23333528132363</v>
      </c>
      <c r="J16" s="37">
        <f>'[5]вспомогат'!L15</f>
        <v>-1383676.3599999994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1746980373.7200003</v>
      </c>
      <c r="F17" s="42">
        <f>SUM(F12:F16)</f>
        <v>74239358.41</v>
      </c>
      <c r="G17" s="43">
        <f>F17/D17*100</f>
        <v>37.65627968424937</v>
      </c>
      <c r="H17" s="42">
        <f>SUM(H12:H16)</f>
        <v>-122910649.59</v>
      </c>
      <c r="I17" s="44">
        <f>E17/C17*100</f>
        <v>96.35875637747006</v>
      </c>
      <c r="J17" s="42">
        <f>SUM(J12:J16)</f>
        <v>-66015600.280000106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20027710.31</v>
      </c>
      <c r="F18" s="46">
        <f>'[5]вспомогат'!H16</f>
        <v>788294.0199999996</v>
      </c>
      <c r="G18" s="47">
        <f>'[5]вспомогат'!I16</f>
        <v>30.541176078596354</v>
      </c>
      <c r="H18" s="48">
        <f>'[5]вспомогат'!J16</f>
        <v>-1792791.9800000004</v>
      </c>
      <c r="I18" s="49">
        <f>'[5]вспомогат'!K16</f>
        <v>78.46111777760801</v>
      </c>
      <c r="J18" s="50">
        <f>'[5]вспомогат'!L16</f>
        <v>-5497939.690000001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71288955.96</v>
      </c>
      <c r="F19" s="38">
        <f>'[5]вспомогат'!H17</f>
        <v>3435659.329999998</v>
      </c>
      <c r="G19" s="39">
        <f>'[5]вспомогат'!I17</f>
        <v>33.60018262864565</v>
      </c>
      <c r="H19" s="35">
        <f>'[5]вспомогат'!J17</f>
        <v>-6789461.670000002</v>
      </c>
      <c r="I19" s="36">
        <f>'[5]вспомогат'!K17</f>
        <v>94.08918063898483</v>
      </c>
      <c r="J19" s="37">
        <f>'[5]вспомогат'!L17</f>
        <v>-4478476.040000007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6528577.96</v>
      </c>
      <c r="F20" s="38">
        <f>'[5]вспомогат'!H18</f>
        <v>201030.99000000022</v>
      </c>
      <c r="G20" s="39">
        <f>'[5]вспомогат'!I18</f>
        <v>14.761762062392258</v>
      </c>
      <c r="H20" s="35">
        <f>'[5]вспомогат'!J18</f>
        <v>-1160805.0099999998</v>
      </c>
      <c r="I20" s="36">
        <f>'[5]вспомогат'!K18</f>
        <v>86.33285855346286</v>
      </c>
      <c r="J20" s="37">
        <f>'[5]вспомогат'!L18</f>
        <v>-1033523.04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14695455.29</v>
      </c>
      <c r="F21" s="38">
        <f>'[5]вспомогат'!H19</f>
        <v>746638.2199999988</v>
      </c>
      <c r="G21" s="39">
        <f>'[5]вспомогат'!I19</f>
        <v>36.334015433136564</v>
      </c>
      <c r="H21" s="35">
        <f>'[5]вспомогат'!J19</f>
        <v>-1308290.7800000012</v>
      </c>
      <c r="I21" s="36">
        <f>'[5]вспомогат'!K19</f>
        <v>92.57467221580929</v>
      </c>
      <c r="J21" s="37">
        <f>'[5]вспомогат'!L19</f>
        <v>-1178708.710000001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32545180.42</v>
      </c>
      <c r="F22" s="38">
        <f>'[5]вспомогат'!H20</f>
        <v>1362434.0200000033</v>
      </c>
      <c r="G22" s="39">
        <f>'[5]вспомогат'!I20</f>
        <v>30.671075561206635</v>
      </c>
      <c r="H22" s="35">
        <f>'[5]вспомогат'!J20</f>
        <v>-3079646.9799999967</v>
      </c>
      <c r="I22" s="36">
        <f>'[5]вспомогат'!K20</f>
        <v>94.18494306986574</v>
      </c>
      <c r="J22" s="37">
        <f>'[5]вспомогат'!L20</f>
        <v>-2009366.5799999982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25705033.67</v>
      </c>
      <c r="F23" s="38">
        <f>'[5]вспомогат'!H21</f>
        <v>1028563.3500000015</v>
      </c>
      <c r="G23" s="39">
        <f>'[5]вспомогат'!I21</f>
        <v>34.692784547635355</v>
      </c>
      <c r="H23" s="35">
        <f>'[5]вспомогат'!J21</f>
        <v>-1936212.6499999985</v>
      </c>
      <c r="I23" s="36">
        <f>'[5]вспомогат'!K21</f>
        <v>95.99037352809664</v>
      </c>
      <c r="J23" s="37">
        <f>'[5]вспомогат'!L21</f>
        <v>-1073728.3299999982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31631751.82</v>
      </c>
      <c r="F24" s="38">
        <f>'[5]вспомогат'!H22</f>
        <v>1106805.210000001</v>
      </c>
      <c r="G24" s="39">
        <f>'[5]вспомогат'!I22</f>
        <v>34.021230586503854</v>
      </c>
      <c r="H24" s="35">
        <f>'[5]вспомогат'!J22</f>
        <v>-2146472.789999999</v>
      </c>
      <c r="I24" s="36">
        <f>'[5]вспомогат'!K22</f>
        <v>96.2932084840121</v>
      </c>
      <c r="J24" s="37">
        <f>'[5]вспомогат'!L22</f>
        <v>-1217659.1799999997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18110301.97</v>
      </c>
      <c r="F25" s="38">
        <f>'[5]вспомогат'!H23</f>
        <v>671941.9599999972</v>
      </c>
      <c r="G25" s="39">
        <f>'[5]вспомогат'!I23</f>
        <v>33.10840144053682</v>
      </c>
      <c r="H25" s="35">
        <f>'[5]вспомогат'!J23</f>
        <v>-1357579.0400000028</v>
      </c>
      <c r="I25" s="36">
        <f>'[5]вспомогат'!K23</f>
        <v>106.34811291033405</v>
      </c>
      <c r="J25" s="37">
        <f>'[5]вспомогат'!L23</f>
        <v>1081036.9699999988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21643720.79</v>
      </c>
      <c r="F26" s="38">
        <f>'[5]вспомогат'!H24</f>
        <v>936982.1899999976</v>
      </c>
      <c r="G26" s="39">
        <f>'[5]вспомогат'!I24</f>
        <v>33.03666257784646</v>
      </c>
      <c r="H26" s="35">
        <f>'[5]вспомогат'!J24</f>
        <v>-1899206.8100000024</v>
      </c>
      <c r="I26" s="36">
        <f>'[5]вспомогат'!K24</f>
        <v>102.52928470074127</v>
      </c>
      <c r="J26" s="37">
        <f>'[5]вспомогат'!L24</f>
        <v>533926.7899999991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25670439.96</v>
      </c>
      <c r="F27" s="38">
        <f>'[5]вспомогат'!H25</f>
        <v>1128170.3100000024</v>
      </c>
      <c r="G27" s="39">
        <f>'[5]вспомогат'!I25</f>
        <v>32.073391206451305</v>
      </c>
      <c r="H27" s="35">
        <f>'[5]вспомогат'!J25</f>
        <v>-2389294.6899999976</v>
      </c>
      <c r="I27" s="36">
        <f>'[5]вспомогат'!K25</f>
        <v>94.85104709401251</v>
      </c>
      <c r="J27" s="37">
        <f>'[5]вспомогат'!L25</f>
        <v>-1393510.039999999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17951118.82</v>
      </c>
      <c r="F28" s="38">
        <f>'[5]вспомогат'!H26</f>
        <v>782424.8999999985</v>
      </c>
      <c r="G28" s="39">
        <f>'[5]вспомогат'!I26</f>
        <v>31.177697657682586</v>
      </c>
      <c r="H28" s="35">
        <f>'[5]вспомогат'!J26</f>
        <v>-1727141.1000000015</v>
      </c>
      <c r="I28" s="36">
        <f>'[5]вспомогат'!K26</f>
        <v>93.38484675331269</v>
      </c>
      <c r="J28" s="37">
        <f>'[5]вспомогат'!L26</f>
        <v>-1271613.1799999997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14653512.69</v>
      </c>
      <c r="F29" s="38">
        <f>'[5]вспомогат'!H27</f>
        <v>518168.9000000004</v>
      </c>
      <c r="G29" s="39">
        <f>'[5]вспомогат'!I27</f>
        <v>27.162767266848554</v>
      </c>
      <c r="H29" s="35">
        <f>'[5]вспомогат'!J27</f>
        <v>-1389475.0999999996</v>
      </c>
      <c r="I29" s="36">
        <f>'[5]вспомогат'!K27</f>
        <v>95.24984701926445</v>
      </c>
      <c r="J29" s="37">
        <f>'[5]вспомогат'!L27</f>
        <v>-730777.3100000005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24821126.04</v>
      </c>
      <c r="F30" s="38">
        <f>'[5]вспомогат'!H28</f>
        <v>940254.4199999981</v>
      </c>
      <c r="G30" s="39">
        <f>'[5]вспомогат'!I28</f>
        <v>27.753401011662366</v>
      </c>
      <c r="H30" s="35">
        <f>'[5]вспомогат'!J28</f>
        <v>-2447634.580000002</v>
      </c>
      <c r="I30" s="36">
        <f>'[5]вспомогат'!K28</f>
        <v>97.98938628067916</v>
      </c>
      <c r="J30" s="37">
        <f>'[5]вспомогат'!L28</f>
        <v>-509296.9600000009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51314286.26</v>
      </c>
      <c r="F31" s="38">
        <f>'[5]вспомогат'!H29</f>
        <v>2356196.299999997</v>
      </c>
      <c r="G31" s="39">
        <f>'[5]вспомогат'!I29</f>
        <v>38.80366700334328</v>
      </c>
      <c r="H31" s="35">
        <f>'[5]вспомогат'!J29</f>
        <v>-3715900.700000003</v>
      </c>
      <c r="I31" s="36">
        <f>'[5]вспомогат'!K29</f>
        <v>96.87773574618227</v>
      </c>
      <c r="J31" s="37">
        <f>'[5]вспомогат'!L29</f>
        <v>-1653803.740000002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18314241.83</v>
      </c>
      <c r="F32" s="38">
        <f>'[5]вспомогат'!H30</f>
        <v>603094.799999997</v>
      </c>
      <c r="G32" s="39">
        <f>'[5]вспомогат'!I30</f>
        <v>18.24166497536846</v>
      </c>
      <c r="H32" s="35">
        <f>'[5]вспомогат'!J30</f>
        <v>-2703044.200000003</v>
      </c>
      <c r="I32" s="36">
        <f>'[5]вспомогат'!K30</f>
        <v>88.65023703000358</v>
      </c>
      <c r="J32" s="37">
        <f>'[5]вспомогат'!L30</f>
        <v>-2344746.170000002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21080648.96</v>
      </c>
      <c r="F33" s="38">
        <f>'[5]вспомогат'!H31</f>
        <v>813995.120000001</v>
      </c>
      <c r="G33" s="39">
        <f>'[5]вспомогат'!I31</f>
        <v>24.805391395768766</v>
      </c>
      <c r="H33" s="35">
        <f>'[5]вспомогат'!J31</f>
        <v>-2467529.879999999</v>
      </c>
      <c r="I33" s="36">
        <f>'[5]вспомогат'!K31</f>
        <v>90.9594875980039</v>
      </c>
      <c r="J33" s="37">
        <f>'[5]вспомогат'!L31</f>
        <v>-2095217.039999999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8741018.76</v>
      </c>
      <c r="F34" s="38">
        <f>'[5]вспомогат'!H32</f>
        <v>283871.8599999994</v>
      </c>
      <c r="G34" s="39">
        <f>'[5]вспомогат'!I32</f>
        <v>30.435984281938637</v>
      </c>
      <c r="H34" s="35">
        <f>'[5]вспомогат'!J32</f>
        <v>-648813.1400000006</v>
      </c>
      <c r="I34" s="36">
        <f>'[5]вспомогат'!K32</f>
        <v>99.75036511910335</v>
      </c>
      <c r="J34" s="37">
        <f>'[5]вспомогат'!L32</f>
        <v>-21875.240000000224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21538705.51</v>
      </c>
      <c r="F35" s="38">
        <f>'[5]вспомогат'!H33</f>
        <v>792761.700000003</v>
      </c>
      <c r="G35" s="39">
        <f>'[5]вспомогат'!I33</f>
        <v>32.73877998377861</v>
      </c>
      <c r="H35" s="35">
        <f>'[5]вспомогат'!J33</f>
        <v>-1628714.299999997</v>
      </c>
      <c r="I35" s="36">
        <f>'[5]вспомогат'!K33</f>
        <v>102.32231218427941</v>
      </c>
      <c r="J35" s="37">
        <f>'[5]вспомогат'!L33</f>
        <v>488843.51000000164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15647065.37</v>
      </c>
      <c r="F36" s="38">
        <f>'[5]вспомогат'!H34</f>
        <v>425600.52999999933</v>
      </c>
      <c r="G36" s="39">
        <f>'[5]вспомогат'!I34</f>
        <v>24.330791447188606</v>
      </c>
      <c r="H36" s="35">
        <f>'[5]вспомогат'!J34</f>
        <v>-1323625.4700000007</v>
      </c>
      <c r="I36" s="36">
        <f>'[5]вспомогат'!K34</f>
        <v>94.27230435626359</v>
      </c>
      <c r="J36" s="37">
        <f>'[5]вспомогат'!L34</f>
        <v>-950667.6300000008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32616475.96</v>
      </c>
      <c r="F37" s="38">
        <f>'[5]вспомогат'!H35</f>
        <v>1019244.2600000016</v>
      </c>
      <c r="G37" s="39">
        <f>'[5]вспомогат'!I35</f>
        <v>29.440109367336692</v>
      </c>
      <c r="H37" s="35">
        <f>'[5]вспомогат'!J35</f>
        <v>-2442849.7399999984</v>
      </c>
      <c r="I37" s="36">
        <f>'[5]вспомогат'!K35</f>
        <v>97.96487949047953</v>
      </c>
      <c r="J37" s="37">
        <f>'[5]вспомогат'!L35</f>
        <v>-677574.0399999991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494525328.34999996</v>
      </c>
      <c r="F38" s="42">
        <f>SUM(F18:F37)</f>
        <v>19942132.389999997</v>
      </c>
      <c r="G38" s="43">
        <f>F38/D38*100</f>
        <v>31.015831717942632</v>
      </c>
      <c r="H38" s="42">
        <f>SUM(H18:H37)</f>
        <v>-44354490.61</v>
      </c>
      <c r="I38" s="44">
        <f>E38/C38*100</f>
        <v>94.99871764062763</v>
      </c>
      <c r="J38" s="42">
        <f>SUM(J18:J37)</f>
        <v>-26034675.650000006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2935788449.640001</v>
      </c>
      <c r="F39" s="53">
        <f>'[5]вспомогат'!H36</f>
        <v>125230270.33000007</v>
      </c>
      <c r="G39" s="54">
        <f>'[5]вспомогат'!I36</f>
        <v>36.5679674243917</v>
      </c>
      <c r="H39" s="53">
        <f>'[5]вспомогат'!J36</f>
        <v>-217228660.66999987</v>
      </c>
      <c r="I39" s="54">
        <f>'[5]вспомогат'!K36</f>
        <v>95.59312873548645</v>
      </c>
      <c r="J39" s="53">
        <f>'[5]вспомогат'!L36</f>
        <v>-135340708.36000007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01.01.2014 - 14.10.2014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2014-10-15T04:33:21Z</dcterms:created>
  <dcterms:modified xsi:type="dcterms:W3CDTF">2014-10-15T04:33:37Z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