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<sst xmlns="http://schemas.openxmlformats.org/spreadsheetml/2006/main" count="47" uniqueCount="42">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</sst>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7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01.01.2014 - 07.10.2014</v>
          </cell>
        </row>
        <row r="6">
          <cell r="G6" t="str">
            <v>Фактично надійшло на 07.10.2014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685165039.27</v>
          </cell>
          <cell r="H10">
            <v>21931071.23000002</v>
          </cell>
          <cell r="I10">
            <v>27.071285755372976</v>
          </cell>
          <cell r="J10">
            <v>-59081228.76999998</v>
          </cell>
          <cell r="K10">
            <v>92.89451648309664</v>
          </cell>
          <cell r="L10">
            <v>-52408140.73000002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1287461218.64</v>
          </cell>
          <cell r="H11">
            <v>39888072.77000022</v>
          </cell>
          <cell r="I11">
            <v>26.150180201737978</v>
          </cell>
          <cell r="J11">
            <v>-112646527.22999978</v>
          </cell>
          <cell r="K11">
            <v>94.3636501765588</v>
          </cell>
          <cell r="L11">
            <v>-76900181.3599999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99339127.08</v>
          </cell>
          <cell r="H12">
            <v>1918638.3299999982</v>
          </cell>
          <cell r="I12">
            <v>16.940185810330554</v>
          </cell>
          <cell r="J12">
            <v>-9407319.670000002</v>
          </cell>
          <cell r="K12">
            <v>94.06883232432718</v>
          </cell>
          <cell r="L12">
            <v>-6263466.920000002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211414577.52</v>
          </cell>
          <cell r="H13">
            <v>8650795.710000008</v>
          </cell>
          <cell r="I13">
            <v>44.12578266964998</v>
          </cell>
          <cell r="J13">
            <v>-10954059.289999992</v>
          </cell>
          <cell r="K13">
            <v>101.36862299813471</v>
          </cell>
          <cell r="L13">
            <v>2854402.5200000107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109366643</v>
          </cell>
          <cell r="H14">
            <v>2497823.599999994</v>
          </cell>
          <cell r="I14">
            <v>21.752607144381102</v>
          </cell>
          <cell r="J14">
            <v>-8985046.400000006</v>
          </cell>
          <cell r="K14">
            <v>95.9159805646877</v>
          </cell>
          <cell r="L14">
            <v>-4656737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18513409.92</v>
          </cell>
          <cell r="H15">
            <v>398630.44000000134</v>
          </cell>
          <cell r="I15">
            <v>18.10536919915073</v>
          </cell>
          <cell r="J15">
            <v>-1803094.5599999987</v>
          </cell>
          <cell r="K15">
            <v>90.53709476402217</v>
          </cell>
          <cell r="L15">
            <v>-1935015.0799999982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19737818.64</v>
          </cell>
          <cell r="H16">
            <v>498402.3500000015</v>
          </cell>
          <cell r="I16">
            <v>19.30979246720185</v>
          </cell>
          <cell r="J16">
            <v>-2082683.6499999985</v>
          </cell>
          <cell r="K16">
            <v>77.32543006740279</v>
          </cell>
          <cell r="L16">
            <v>-5787831.359999999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70631018.74</v>
          </cell>
          <cell r="H17">
            <v>2777722.1099999994</v>
          </cell>
          <cell r="I17">
            <v>27.16566493442962</v>
          </cell>
          <cell r="J17">
            <v>-7447398.890000001</v>
          </cell>
          <cell r="K17">
            <v>93.22081648484536</v>
          </cell>
          <cell r="L17">
            <v>-5136413.260000005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6442802.22</v>
          </cell>
          <cell r="H18">
            <v>115255.25</v>
          </cell>
          <cell r="I18">
            <v>8.463225381029728</v>
          </cell>
          <cell r="J18">
            <v>-1246580.75</v>
          </cell>
          <cell r="K18">
            <v>85.1985740470803</v>
          </cell>
          <cell r="L18">
            <v>-1119298.7800000003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14305985.95</v>
          </cell>
          <cell r="H19">
            <v>357168.87999999896</v>
          </cell>
          <cell r="I19">
            <v>17.38108129283294</v>
          </cell>
          <cell r="J19">
            <v>-1697760.120000001</v>
          </cell>
          <cell r="K19">
            <v>90.12119283887957</v>
          </cell>
          <cell r="L19">
            <v>-1568178.0500000007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32064968.51</v>
          </cell>
          <cell r="H20">
            <v>882222.1100000031</v>
          </cell>
          <cell r="I20">
            <v>19.860558823668526</v>
          </cell>
          <cell r="J20">
            <v>-3559858.889999997</v>
          </cell>
          <cell r="K20">
            <v>92.79522174028212</v>
          </cell>
          <cell r="L20">
            <v>-2489578.4899999984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25146535.44</v>
          </cell>
          <cell r="H21">
            <v>470065.12000000104</v>
          </cell>
          <cell r="I21">
            <v>15.854996127869391</v>
          </cell>
          <cell r="J21">
            <v>-2494710.879999999</v>
          </cell>
          <cell r="K21">
            <v>93.90477214742042</v>
          </cell>
          <cell r="L21">
            <v>-1632226.5599999987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31171407.78</v>
          </cell>
          <cell r="H22">
            <v>646461.1700000018</v>
          </cell>
          <cell r="I22">
            <v>19.871070655505058</v>
          </cell>
          <cell r="J22">
            <v>-2606816.829999998</v>
          </cell>
          <cell r="K22">
            <v>94.89183163740745</v>
          </cell>
          <cell r="L22">
            <v>-1678003.2199999988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17770260.06</v>
          </cell>
          <cell r="H23">
            <v>331900.049999997</v>
          </cell>
          <cell r="I23">
            <v>16.35361496628993</v>
          </cell>
          <cell r="J23">
            <v>-1697620.950000003</v>
          </cell>
          <cell r="K23">
            <v>104.3513038290261</v>
          </cell>
          <cell r="L23">
            <v>740995.0599999987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21321420.46</v>
          </cell>
          <cell r="H24">
            <v>614681.8599999994</v>
          </cell>
          <cell r="I24">
            <v>21.672810239374012</v>
          </cell>
          <cell r="J24">
            <v>-2221507.1400000006</v>
          </cell>
          <cell r="K24">
            <v>101.00250367199226</v>
          </cell>
          <cell r="L24">
            <v>211626.4600000009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25152953.33</v>
          </cell>
          <cell r="H25">
            <v>610683.6799999997</v>
          </cell>
          <cell r="I25">
            <v>17.3614714005683</v>
          </cell>
          <cell r="J25">
            <v>-2906781.3200000003</v>
          </cell>
          <cell r="K25">
            <v>92.93895876248662</v>
          </cell>
          <cell r="L25">
            <v>-1910996.6700000018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17511265.38</v>
          </cell>
          <cell r="H26">
            <v>342571.45999999717</v>
          </cell>
          <cell r="I26">
            <v>13.650625646027926</v>
          </cell>
          <cell r="J26">
            <v>-2166994.540000003</v>
          </cell>
          <cell r="K26">
            <v>91.09665254657871</v>
          </cell>
          <cell r="L26">
            <v>-1711466.620000001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14429627.84</v>
          </cell>
          <cell r="H27">
            <v>294284.05000000075</v>
          </cell>
          <cell r="I27">
            <v>15.426570680902765</v>
          </cell>
          <cell r="J27">
            <v>-1613359.9499999993</v>
          </cell>
          <cell r="K27">
            <v>93.79456471504372</v>
          </cell>
          <cell r="L27">
            <v>-954662.1600000001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24473450.22</v>
          </cell>
          <cell r="H28">
            <v>592578.5999999978</v>
          </cell>
          <cell r="I28">
            <v>17.491086632413218</v>
          </cell>
          <cell r="J28">
            <v>-2795310.4000000022</v>
          </cell>
          <cell r="K28">
            <v>96.61682404593085</v>
          </cell>
          <cell r="L28">
            <v>-856972.7800000012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50596265.75</v>
          </cell>
          <cell r="H29">
            <v>1638175.789999999</v>
          </cell>
          <cell r="I29">
            <v>26.978748692585103</v>
          </cell>
          <cell r="J29">
            <v>-4433921.210000001</v>
          </cell>
          <cell r="K29">
            <v>95.52216391038453</v>
          </cell>
          <cell r="L29">
            <v>-2371824.25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18043872.44</v>
          </cell>
          <cell r="H30">
            <v>332725.41000000015</v>
          </cell>
          <cell r="I30">
            <v>10.063866340767891</v>
          </cell>
          <cell r="J30">
            <v>-2973413.59</v>
          </cell>
          <cell r="K30">
            <v>87.34151179138108</v>
          </cell>
          <cell r="L30">
            <v>-2615115.5599999987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20643286.83</v>
          </cell>
          <cell r="H31">
            <v>376632.98999999836</v>
          </cell>
          <cell r="I31">
            <v>11.47737682937044</v>
          </cell>
          <cell r="J31">
            <v>-2904892.0100000016</v>
          </cell>
          <cell r="K31">
            <v>89.0723428846197</v>
          </cell>
          <cell r="L31">
            <v>-2532579.170000002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8578534.49</v>
          </cell>
          <cell r="H32">
            <v>121387.58999999985</v>
          </cell>
          <cell r="I32">
            <v>13.01485388957685</v>
          </cell>
          <cell r="J32">
            <v>-811297.4100000001</v>
          </cell>
          <cell r="K32">
            <v>97.89613442773586</v>
          </cell>
          <cell r="L32">
            <v>-184359.50999999978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21088972.86</v>
          </cell>
          <cell r="H33">
            <v>343029.05000000075</v>
          </cell>
          <cell r="I33">
            <v>14.166113973460845</v>
          </cell>
          <cell r="J33">
            <v>-2078446.9499999993</v>
          </cell>
          <cell r="K33">
            <v>100.18580102805423</v>
          </cell>
          <cell r="L33">
            <v>39110.859999999404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15469987.76</v>
          </cell>
          <cell r="H34">
            <v>248522.91999999993</v>
          </cell>
          <cell r="I34">
            <v>14.20759352993838</v>
          </cell>
          <cell r="J34">
            <v>-1500703.08</v>
          </cell>
          <cell r="K34">
            <v>93.20542606631882</v>
          </cell>
          <cell r="L34">
            <v>-1127745.2400000002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32096257.22</v>
          </cell>
          <cell r="H35">
            <v>499025.51999999955</v>
          </cell>
          <cell r="I35">
            <v>14.413979516442927</v>
          </cell>
          <cell r="J35">
            <v>-2963068.4800000004</v>
          </cell>
          <cell r="K35">
            <v>96.4023818670303</v>
          </cell>
          <cell r="L35">
            <v>-1197792.7800000012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2897936707.35</v>
          </cell>
          <cell r="H36">
            <v>87378528.0400002</v>
          </cell>
          <cell r="I36">
            <v>25.51503848500894</v>
          </cell>
          <cell r="J36">
            <v>-255080402.9599997</v>
          </cell>
          <cell r="K36">
            <v>94.36062627978865</v>
          </cell>
          <cell r="L36">
            <v>-173192450.64999995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01.01.2014 - 07.10.2014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685165039.27</v>
      </c>
      <c r="F10" s="33">
        <f>'[5]вспомогат'!H10</f>
        <v>21931071.23000002</v>
      </c>
      <c r="G10" s="34">
        <f>'[5]вспомогат'!I10</f>
        <v>27.071285755372976</v>
      </c>
      <c r="H10" s="35">
        <f>'[5]вспомогат'!J10</f>
        <v>-59081228.76999998</v>
      </c>
      <c r="I10" s="36">
        <f>'[5]вспомогат'!K10</f>
        <v>92.89451648309664</v>
      </c>
      <c r="J10" s="37">
        <f>'[5]вспомогат'!L10</f>
        <v>-52408140.73000002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1287461218.64</v>
      </c>
      <c r="F12" s="38">
        <f>'[5]вспомогат'!H11</f>
        <v>39888072.77000022</v>
      </c>
      <c r="G12" s="39">
        <f>'[5]вспомогат'!I11</f>
        <v>26.150180201737978</v>
      </c>
      <c r="H12" s="35">
        <f>'[5]вспомогат'!J11</f>
        <v>-112646527.22999978</v>
      </c>
      <c r="I12" s="36">
        <f>'[5]вспомогат'!K11</f>
        <v>94.3636501765588</v>
      </c>
      <c r="J12" s="37">
        <f>'[5]вспомогат'!L11</f>
        <v>-76900181.3599999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99339127.08</v>
      </c>
      <c r="F13" s="38">
        <f>'[5]вспомогат'!H12</f>
        <v>1918638.3299999982</v>
      </c>
      <c r="G13" s="39">
        <f>'[5]вспомогат'!I12</f>
        <v>16.940185810330554</v>
      </c>
      <c r="H13" s="35">
        <f>'[5]вспомогат'!J12</f>
        <v>-9407319.670000002</v>
      </c>
      <c r="I13" s="36">
        <f>'[5]вспомогат'!K12</f>
        <v>94.06883232432718</v>
      </c>
      <c r="J13" s="37">
        <f>'[5]вспомогат'!L12</f>
        <v>-6263466.920000002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211414577.52</v>
      </c>
      <c r="F14" s="38">
        <f>'[5]вспомогат'!H13</f>
        <v>8650795.710000008</v>
      </c>
      <c r="G14" s="39">
        <f>'[5]вспомогат'!I13</f>
        <v>44.12578266964998</v>
      </c>
      <c r="H14" s="35">
        <f>'[5]вспомогат'!J13</f>
        <v>-10954059.289999992</v>
      </c>
      <c r="I14" s="36">
        <f>'[5]вспомогат'!K13</f>
        <v>101.36862299813471</v>
      </c>
      <c r="J14" s="37">
        <f>'[5]вспомогат'!L13</f>
        <v>2854402.5200000107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109366643</v>
      </c>
      <c r="F15" s="38">
        <f>'[5]вспомогат'!H14</f>
        <v>2497823.599999994</v>
      </c>
      <c r="G15" s="39">
        <f>'[5]вспомогат'!I14</f>
        <v>21.752607144381102</v>
      </c>
      <c r="H15" s="35">
        <f>'[5]вспомогат'!J14</f>
        <v>-8985046.400000006</v>
      </c>
      <c r="I15" s="36">
        <f>'[5]вспомогат'!K14</f>
        <v>95.9159805646877</v>
      </c>
      <c r="J15" s="37">
        <f>'[5]вспомогат'!L14</f>
        <v>-4656737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18513409.92</v>
      </c>
      <c r="F16" s="38">
        <f>'[5]вспомогат'!H15</f>
        <v>398630.44000000134</v>
      </c>
      <c r="G16" s="39">
        <f>'[5]вспомогат'!I15</f>
        <v>18.10536919915073</v>
      </c>
      <c r="H16" s="35">
        <f>'[5]вспомогат'!J15</f>
        <v>-1803094.5599999987</v>
      </c>
      <c r="I16" s="36">
        <f>'[5]вспомогат'!K15</f>
        <v>90.53709476402217</v>
      </c>
      <c r="J16" s="37">
        <f>'[5]вспомогат'!L15</f>
        <v>-1935015.0799999982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1726094976.16</v>
      </c>
      <c r="F17" s="42">
        <f>SUM(F12:F16)</f>
        <v>53353960.85000022</v>
      </c>
      <c r="G17" s="43">
        <f>F17/D17*100</f>
        <v>27.06262170174511</v>
      </c>
      <c r="H17" s="42">
        <f>SUM(H12:H16)</f>
        <v>-143796047.1499998</v>
      </c>
      <c r="I17" s="44">
        <f>E17/C17*100</f>
        <v>95.20677381051922</v>
      </c>
      <c r="J17" s="42">
        <f>SUM(J12:J16)</f>
        <v>-86900997.83999988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19737818.64</v>
      </c>
      <c r="F18" s="46">
        <f>'[5]вспомогат'!H16</f>
        <v>498402.3500000015</v>
      </c>
      <c r="G18" s="47">
        <f>'[5]вспомогат'!I16</f>
        <v>19.30979246720185</v>
      </c>
      <c r="H18" s="48">
        <f>'[5]вспомогат'!J16</f>
        <v>-2082683.6499999985</v>
      </c>
      <c r="I18" s="49">
        <f>'[5]вспомогат'!K16</f>
        <v>77.32543006740279</v>
      </c>
      <c r="J18" s="50">
        <f>'[5]вспомогат'!L16</f>
        <v>-5787831.359999999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70631018.74</v>
      </c>
      <c r="F19" s="38">
        <f>'[5]вспомогат'!H17</f>
        <v>2777722.1099999994</v>
      </c>
      <c r="G19" s="39">
        <f>'[5]вспомогат'!I17</f>
        <v>27.16566493442962</v>
      </c>
      <c r="H19" s="35">
        <f>'[5]вспомогат'!J17</f>
        <v>-7447398.890000001</v>
      </c>
      <c r="I19" s="36">
        <f>'[5]вспомогат'!K17</f>
        <v>93.22081648484536</v>
      </c>
      <c r="J19" s="37">
        <f>'[5]вспомогат'!L17</f>
        <v>-5136413.260000005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6442802.22</v>
      </c>
      <c r="F20" s="38">
        <f>'[5]вспомогат'!H18</f>
        <v>115255.25</v>
      </c>
      <c r="G20" s="39">
        <f>'[5]вспомогат'!I18</f>
        <v>8.463225381029728</v>
      </c>
      <c r="H20" s="35">
        <f>'[5]вспомогат'!J18</f>
        <v>-1246580.75</v>
      </c>
      <c r="I20" s="36">
        <f>'[5]вспомогат'!K18</f>
        <v>85.1985740470803</v>
      </c>
      <c r="J20" s="37">
        <f>'[5]вспомогат'!L18</f>
        <v>-1119298.7800000003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14305985.95</v>
      </c>
      <c r="F21" s="38">
        <f>'[5]вспомогат'!H19</f>
        <v>357168.87999999896</v>
      </c>
      <c r="G21" s="39">
        <f>'[5]вспомогат'!I19</f>
        <v>17.38108129283294</v>
      </c>
      <c r="H21" s="35">
        <f>'[5]вспомогат'!J19</f>
        <v>-1697760.120000001</v>
      </c>
      <c r="I21" s="36">
        <f>'[5]вспомогат'!K19</f>
        <v>90.12119283887957</v>
      </c>
      <c r="J21" s="37">
        <f>'[5]вспомогат'!L19</f>
        <v>-1568178.0500000007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32064968.51</v>
      </c>
      <c r="F22" s="38">
        <f>'[5]вспомогат'!H20</f>
        <v>882222.1100000031</v>
      </c>
      <c r="G22" s="39">
        <f>'[5]вспомогат'!I20</f>
        <v>19.860558823668526</v>
      </c>
      <c r="H22" s="35">
        <f>'[5]вспомогат'!J20</f>
        <v>-3559858.889999997</v>
      </c>
      <c r="I22" s="36">
        <f>'[5]вспомогат'!K20</f>
        <v>92.79522174028212</v>
      </c>
      <c r="J22" s="37">
        <f>'[5]вспомогат'!L20</f>
        <v>-2489578.4899999984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25146535.44</v>
      </c>
      <c r="F23" s="38">
        <f>'[5]вспомогат'!H21</f>
        <v>470065.12000000104</v>
      </c>
      <c r="G23" s="39">
        <f>'[5]вспомогат'!I21</f>
        <v>15.854996127869391</v>
      </c>
      <c r="H23" s="35">
        <f>'[5]вспомогат'!J21</f>
        <v>-2494710.879999999</v>
      </c>
      <c r="I23" s="36">
        <f>'[5]вспомогат'!K21</f>
        <v>93.90477214742042</v>
      </c>
      <c r="J23" s="37">
        <f>'[5]вспомогат'!L21</f>
        <v>-1632226.5599999987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31171407.78</v>
      </c>
      <c r="F24" s="38">
        <f>'[5]вспомогат'!H22</f>
        <v>646461.1700000018</v>
      </c>
      <c r="G24" s="39">
        <f>'[5]вспомогат'!I22</f>
        <v>19.871070655505058</v>
      </c>
      <c r="H24" s="35">
        <f>'[5]вспомогат'!J22</f>
        <v>-2606816.829999998</v>
      </c>
      <c r="I24" s="36">
        <f>'[5]вспомогат'!K22</f>
        <v>94.89183163740745</v>
      </c>
      <c r="J24" s="37">
        <f>'[5]вспомогат'!L22</f>
        <v>-1678003.2199999988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17770260.06</v>
      </c>
      <c r="F25" s="38">
        <f>'[5]вспомогат'!H23</f>
        <v>331900.049999997</v>
      </c>
      <c r="G25" s="39">
        <f>'[5]вспомогат'!I23</f>
        <v>16.35361496628993</v>
      </c>
      <c r="H25" s="35">
        <f>'[5]вспомогат'!J23</f>
        <v>-1697620.950000003</v>
      </c>
      <c r="I25" s="36">
        <f>'[5]вспомогат'!K23</f>
        <v>104.3513038290261</v>
      </c>
      <c r="J25" s="37">
        <f>'[5]вспомогат'!L23</f>
        <v>740995.0599999987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21321420.46</v>
      </c>
      <c r="F26" s="38">
        <f>'[5]вспомогат'!H24</f>
        <v>614681.8599999994</v>
      </c>
      <c r="G26" s="39">
        <f>'[5]вспомогат'!I24</f>
        <v>21.672810239374012</v>
      </c>
      <c r="H26" s="35">
        <f>'[5]вспомогат'!J24</f>
        <v>-2221507.1400000006</v>
      </c>
      <c r="I26" s="36">
        <f>'[5]вспомогат'!K24</f>
        <v>101.00250367199226</v>
      </c>
      <c r="J26" s="37">
        <f>'[5]вспомогат'!L24</f>
        <v>211626.4600000009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25152953.33</v>
      </c>
      <c r="F27" s="38">
        <f>'[5]вспомогат'!H25</f>
        <v>610683.6799999997</v>
      </c>
      <c r="G27" s="39">
        <f>'[5]вспомогат'!I25</f>
        <v>17.3614714005683</v>
      </c>
      <c r="H27" s="35">
        <f>'[5]вспомогат'!J25</f>
        <v>-2906781.3200000003</v>
      </c>
      <c r="I27" s="36">
        <f>'[5]вспомогат'!K25</f>
        <v>92.93895876248662</v>
      </c>
      <c r="J27" s="37">
        <f>'[5]вспомогат'!L25</f>
        <v>-1910996.6700000018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17511265.38</v>
      </c>
      <c r="F28" s="38">
        <f>'[5]вспомогат'!H26</f>
        <v>342571.45999999717</v>
      </c>
      <c r="G28" s="39">
        <f>'[5]вспомогат'!I26</f>
        <v>13.650625646027926</v>
      </c>
      <c r="H28" s="35">
        <f>'[5]вспомогат'!J26</f>
        <v>-2166994.540000003</v>
      </c>
      <c r="I28" s="36">
        <f>'[5]вспомогат'!K26</f>
        <v>91.09665254657871</v>
      </c>
      <c r="J28" s="37">
        <f>'[5]вспомогат'!L26</f>
        <v>-1711466.620000001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14429627.84</v>
      </c>
      <c r="F29" s="38">
        <f>'[5]вспомогат'!H27</f>
        <v>294284.05000000075</v>
      </c>
      <c r="G29" s="39">
        <f>'[5]вспомогат'!I27</f>
        <v>15.426570680902765</v>
      </c>
      <c r="H29" s="35">
        <f>'[5]вспомогат'!J27</f>
        <v>-1613359.9499999993</v>
      </c>
      <c r="I29" s="36">
        <f>'[5]вспомогат'!K27</f>
        <v>93.79456471504372</v>
      </c>
      <c r="J29" s="37">
        <f>'[5]вспомогат'!L27</f>
        <v>-954662.1600000001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24473450.22</v>
      </c>
      <c r="F30" s="38">
        <f>'[5]вспомогат'!H28</f>
        <v>592578.5999999978</v>
      </c>
      <c r="G30" s="39">
        <f>'[5]вспомогат'!I28</f>
        <v>17.491086632413218</v>
      </c>
      <c r="H30" s="35">
        <f>'[5]вспомогат'!J28</f>
        <v>-2795310.4000000022</v>
      </c>
      <c r="I30" s="36">
        <f>'[5]вспомогат'!K28</f>
        <v>96.61682404593085</v>
      </c>
      <c r="J30" s="37">
        <f>'[5]вспомогат'!L28</f>
        <v>-856972.7800000012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50596265.75</v>
      </c>
      <c r="F31" s="38">
        <f>'[5]вспомогат'!H29</f>
        <v>1638175.789999999</v>
      </c>
      <c r="G31" s="39">
        <f>'[5]вспомогат'!I29</f>
        <v>26.978748692585103</v>
      </c>
      <c r="H31" s="35">
        <f>'[5]вспомогат'!J29</f>
        <v>-4433921.210000001</v>
      </c>
      <c r="I31" s="36">
        <f>'[5]вспомогат'!K29</f>
        <v>95.52216391038453</v>
      </c>
      <c r="J31" s="37">
        <f>'[5]вспомогат'!L29</f>
        <v>-2371824.25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18043872.44</v>
      </c>
      <c r="F32" s="38">
        <f>'[5]вспомогат'!H30</f>
        <v>332725.41000000015</v>
      </c>
      <c r="G32" s="39">
        <f>'[5]вспомогат'!I30</f>
        <v>10.063866340767891</v>
      </c>
      <c r="H32" s="35">
        <f>'[5]вспомогат'!J30</f>
        <v>-2973413.59</v>
      </c>
      <c r="I32" s="36">
        <f>'[5]вспомогат'!K30</f>
        <v>87.34151179138108</v>
      </c>
      <c r="J32" s="37">
        <f>'[5]вспомогат'!L30</f>
        <v>-2615115.5599999987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20643286.83</v>
      </c>
      <c r="F33" s="38">
        <f>'[5]вспомогат'!H31</f>
        <v>376632.98999999836</v>
      </c>
      <c r="G33" s="39">
        <f>'[5]вспомогат'!I31</f>
        <v>11.47737682937044</v>
      </c>
      <c r="H33" s="35">
        <f>'[5]вспомогат'!J31</f>
        <v>-2904892.0100000016</v>
      </c>
      <c r="I33" s="36">
        <f>'[5]вспомогат'!K31</f>
        <v>89.0723428846197</v>
      </c>
      <c r="J33" s="37">
        <f>'[5]вспомогат'!L31</f>
        <v>-2532579.170000002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8578534.49</v>
      </c>
      <c r="F34" s="38">
        <f>'[5]вспомогат'!H32</f>
        <v>121387.58999999985</v>
      </c>
      <c r="G34" s="39">
        <f>'[5]вспомогат'!I32</f>
        <v>13.01485388957685</v>
      </c>
      <c r="H34" s="35">
        <f>'[5]вспомогат'!J32</f>
        <v>-811297.4100000001</v>
      </c>
      <c r="I34" s="36">
        <f>'[5]вспомогат'!K32</f>
        <v>97.89613442773586</v>
      </c>
      <c r="J34" s="37">
        <f>'[5]вспомогат'!L32</f>
        <v>-184359.50999999978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21088972.86</v>
      </c>
      <c r="F35" s="38">
        <f>'[5]вспомогат'!H33</f>
        <v>343029.05000000075</v>
      </c>
      <c r="G35" s="39">
        <f>'[5]вспомогат'!I33</f>
        <v>14.166113973460845</v>
      </c>
      <c r="H35" s="35">
        <f>'[5]вспомогат'!J33</f>
        <v>-2078446.9499999993</v>
      </c>
      <c r="I35" s="36">
        <f>'[5]вспомогат'!K33</f>
        <v>100.18580102805423</v>
      </c>
      <c r="J35" s="37">
        <f>'[5]вспомогат'!L33</f>
        <v>39110.859999999404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15469987.76</v>
      </c>
      <c r="F36" s="38">
        <f>'[5]вспомогат'!H34</f>
        <v>248522.91999999993</v>
      </c>
      <c r="G36" s="39">
        <f>'[5]вспомогат'!I34</f>
        <v>14.20759352993838</v>
      </c>
      <c r="H36" s="35">
        <f>'[5]вспомогат'!J34</f>
        <v>-1500703.08</v>
      </c>
      <c r="I36" s="36">
        <f>'[5]вспомогат'!K34</f>
        <v>93.20542606631882</v>
      </c>
      <c r="J36" s="37">
        <f>'[5]вспомогат'!L34</f>
        <v>-1127745.2400000002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32096257.22</v>
      </c>
      <c r="F37" s="38">
        <f>'[5]вспомогат'!H35</f>
        <v>499025.51999999955</v>
      </c>
      <c r="G37" s="39">
        <f>'[5]вспомогат'!I35</f>
        <v>14.413979516442927</v>
      </c>
      <c r="H37" s="35">
        <f>'[5]вспомогат'!J35</f>
        <v>-2963068.4800000004</v>
      </c>
      <c r="I37" s="36">
        <f>'[5]вспомогат'!K35</f>
        <v>96.4023818670303</v>
      </c>
      <c r="J37" s="37">
        <f>'[5]вспомогат'!L35</f>
        <v>-1197792.7800000012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486676691.91999996</v>
      </c>
      <c r="F38" s="42">
        <f>SUM(F18:F37)</f>
        <v>12093495.959999995</v>
      </c>
      <c r="G38" s="43">
        <f>F38/D38*100</f>
        <v>18.808913121300314</v>
      </c>
      <c r="H38" s="42">
        <f>SUM(H18:H37)</f>
        <v>-52203127.04000001</v>
      </c>
      <c r="I38" s="44">
        <f>E38/C38*100</f>
        <v>93.49098820123722</v>
      </c>
      <c r="J38" s="42">
        <f>SUM(J18:J37)</f>
        <v>-33883312.08000001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2897936707.35</v>
      </c>
      <c r="F39" s="53">
        <f>'[5]вспомогат'!H36</f>
        <v>87378528.0400002</v>
      </c>
      <c r="G39" s="54">
        <f>'[5]вспомогат'!I36</f>
        <v>25.51503848500894</v>
      </c>
      <c r="H39" s="53">
        <f>'[5]вспомогат'!J36</f>
        <v>-255080402.9599997</v>
      </c>
      <c r="I39" s="54">
        <f>'[5]вспомогат'!K36</f>
        <v>94.36062627978865</v>
      </c>
      <c r="J39" s="53">
        <f>'[5]вспомогат'!L36</f>
        <v>-173192450.64999995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01.01.2014 - 07.10.2014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2014-10-08T04:34:36Z</dcterms:created>
  <dcterms:modified xsi:type="dcterms:W3CDTF">2014-10-08T04:35:02Z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