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<sst xmlns="http://schemas.openxmlformats.org/spreadsheetml/2006/main" count="47" uniqueCount="42">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</sst>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1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01.01.2014 - 01.10.2014</v>
          </cell>
        </row>
        <row r="6">
          <cell r="G6" t="str">
            <v>Фактично надійшло на 01.10.2014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664906135.2</v>
          </cell>
          <cell r="H10">
            <v>1672167.1600000858</v>
          </cell>
          <cell r="I10">
            <v>2.064090465275132</v>
          </cell>
          <cell r="J10">
            <v>-79340132.83999991</v>
          </cell>
          <cell r="K10">
            <v>90.14781898658516</v>
          </cell>
          <cell r="L10">
            <v>-72667044.79999995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1249852779.16</v>
          </cell>
          <cell r="H11">
            <v>2279633.2900002003</v>
          </cell>
          <cell r="I11">
            <v>1.494502421090166</v>
          </cell>
          <cell r="J11">
            <v>-150254966.7099998</v>
          </cell>
          <cell r="K11">
            <v>91.60716355358632</v>
          </cell>
          <cell r="L11">
            <v>-114508620.83999991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97656754.66</v>
          </cell>
          <cell r="H12">
            <v>236265.90999999642</v>
          </cell>
          <cell r="I12">
            <v>2.086056737981868</v>
          </cell>
          <cell r="J12">
            <v>-11089692.090000004</v>
          </cell>
          <cell r="K12">
            <v>92.47571575751255</v>
          </cell>
          <cell r="L12">
            <v>-7945839.340000004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202839800.66</v>
          </cell>
          <cell r="H13">
            <v>76018.84999999404</v>
          </cell>
          <cell r="I13">
            <v>0.3877552269577818</v>
          </cell>
          <cell r="J13">
            <v>-19528836.150000006</v>
          </cell>
          <cell r="K13">
            <v>97.25720677976992</v>
          </cell>
          <cell r="L13">
            <v>-5720374.340000004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106997267.85</v>
          </cell>
          <cell r="H14">
            <v>128448.44999998808</v>
          </cell>
          <cell r="I14">
            <v>1.118609284960886</v>
          </cell>
          <cell r="J14">
            <v>-11354421.550000012</v>
          </cell>
          <cell r="K14">
            <v>93.83800747706303</v>
          </cell>
          <cell r="L14">
            <v>-7026112.150000006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18157934.91</v>
          </cell>
          <cell r="H15">
            <v>43155.4299999997</v>
          </cell>
          <cell r="I15">
            <v>1.9600735786712558</v>
          </cell>
          <cell r="J15">
            <v>-2158569.5700000003</v>
          </cell>
          <cell r="K15">
            <v>88.79869677004464</v>
          </cell>
          <cell r="L15">
            <v>-2290490.09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19283141.82</v>
          </cell>
          <cell r="H16">
            <v>43725.53000000119</v>
          </cell>
          <cell r="I16">
            <v>1.6940748971557396</v>
          </cell>
          <cell r="J16">
            <v>-2537360.469999999</v>
          </cell>
          <cell r="K16">
            <v>75.54417544705032</v>
          </cell>
          <cell r="L16">
            <v>-6242508.18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68127842.63</v>
          </cell>
          <cell r="H17">
            <v>274546</v>
          </cell>
          <cell r="I17">
            <v>2.685014680999863</v>
          </cell>
          <cell r="J17">
            <v>-9950575</v>
          </cell>
          <cell r="K17">
            <v>89.91705384709356</v>
          </cell>
          <cell r="L17">
            <v>-7639589.370000005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6331163.38</v>
          </cell>
          <cell r="H18">
            <v>3616.410000000149</v>
          </cell>
          <cell r="I18">
            <v>0.2655540020971798</v>
          </cell>
          <cell r="J18">
            <v>-1358219.5899999999</v>
          </cell>
          <cell r="K18">
            <v>83.72228009120745</v>
          </cell>
          <cell r="L18">
            <v>-1230937.62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14117084.06</v>
          </cell>
          <cell r="H19">
            <v>168266.99000000022</v>
          </cell>
          <cell r="I19">
            <v>8.188457606077886</v>
          </cell>
          <cell r="J19">
            <v>-1886662.0099999998</v>
          </cell>
          <cell r="K19">
            <v>88.93119700665811</v>
          </cell>
          <cell r="L19">
            <v>-1757079.9399999995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31231551.3</v>
          </cell>
          <cell r="H20">
            <v>48804.900000002235</v>
          </cell>
          <cell r="I20">
            <v>1.0986945082721866</v>
          </cell>
          <cell r="J20">
            <v>-4393276.099999998</v>
          </cell>
          <cell r="K20">
            <v>90.38333305310007</v>
          </cell>
          <cell r="L20">
            <v>-3322995.6999999993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24695442.55</v>
          </cell>
          <cell r="H21">
            <v>18972.230000000447</v>
          </cell>
          <cell r="I21">
            <v>0.6399211947209653</v>
          </cell>
          <cell r="J21">
            <v>-2945803.7699999996</v>
          </cell>
          <cell r="K21">
            <v>92.22025480490846</v>
          </cell>
          <cell r="L21">
            <v>-2083319.4499999993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30552032.05</v>
          </cell>
          <cell r="H22">
            <v>27085.44000000134</v>
          </cell>
          <cell r="I22">
            <v>0.832558422612557</v>
          </cell>
          <cell r="J22">
            <v>-3226192.5599999987</v>
          </cell>
          <cell r="K22">
            <v>93.0063313768396</v>
          </cell>
          <cell r="L22">
            <v>-2297378.9499999993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17454827.45</v>
          </cell>
          <cell r="H23">
            <v>16467.439999997616</v>
          </cell>
          <cell r="I23">
            <v>0.8113953982243898</v>
          </cell>
          <cell r="J23">
            <v>-2013053.5600000024</v>
          </cell>
          <cell r="K23">
            <v>102.49900656311355</v>
          </cell>
          <cell r="L23">
            <v>425562.44999999925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20758383.8</v>
          </cell>
          <cell r="H24">
            <v>51645.199999999255</v>
          </cell>
          <cell r="I24">
            <v>1.82093647496691</v>
          </cell>
          <cell r="J24">
            <v>-2784543.8000000007</v>
          </cell>
          <cell r="K24">
            <v>98.33532151000621</v>
          </cell>
          <cell r="L24">
            <v>-351410.19999999925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24635178.15</v>
          </cell>
          <cell r="H25">
            <v>92908.5</v>
          </cell>
          <cell r="I25">
            <v>2.6413482436925455</v>
          </cell>
          <cell r="J25">
            <v>-3424556.5</v>
          </cell>
          <cell r="K25">
            <v>91.02580425252042</v>
          </cell>
          <cell r="L25">
            <v>-2428771.8500000015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17198953.79</v>
          </cell>
          <cell r="H26">
            <v>30259.869999997318</v>
          </cell>
          <cell r="I26">
            <v>1.2057809995830882</v>
          </cell>
          <cell r="J26">
            <v>-2479306.1300000027</v>
          </cell>
          <cell r="K26">
            <v>89.47195325825695</v>
          </cell>
          <cell r="L26">
            <v>-2023778.210000001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14178479.62</v>
          </cell>
          <cell r="H27">
            <v>43135.830000000075</v>
          </cell>
          <cell r="I27">
            <v>2.2612096386956932</v>
          </cell>
          <cell r="J27">
            <v>-1864508.17</v>
          </cell>
          <cell r="K27">
            <v>92.16206675771193</v>
          </cell>
          <cell r="L27">
            <v>-1205810.3800000008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23985279.57</v>
          </cell>
          <cell r="H28">
            <v>104407.94999999925</v>
          </cell>
          <cell r="I28">
            <v>3.0817996103177894</v>
          </cell>
          <cell r="J28">
            <v>-3283481.0500000007</v>
          </cell>
          <cell r="K28">
            <v>94.68961323701542</v>
          </cell>
          <cell r="L28">
            <v>-1345143.4299999997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49024494.45</v>
          </cell>
          <cell r="H29">
            <v>66404.49000000209</v>
          </cell>
          <cell r="I29">
            <v>1.0936006127702191</v>
          </cell>
          <cell r="J29">
            <v>-6005692.509999998</v>
          </cell>
          <cell r="K29">
            <v>92.55477108953713</v>
          </cell>
          <cell r="L29">
            <v>-3943595.549999997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17839765.44</v>
          </cell>
          <cell r="H30">
            <v>128618.41000000015</v>
          </cell>
          <cell r="I30">
            <v>3.890290456632348</v>
          </cell>
          <cell r="J30">
            <v>-3177520.59</v>
          </cell>
          <cell r="K30">
            <v>86.3535301922824</v>
          </cell>
          <cell r="L30">
            <v>-2819222.5599999987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20284885.21</v>
          </cell>
          <cell r="H31">
            <v>18231.370000001043</v>
          </cell>
          <cell r="I31">
            <v>0.5555761421900196</v>
          </cell>
          <cell r="J31">
            <v>-3263293.629999999</v>
          </cell>
          <cell r="K31">
            <v>87.52589961471128</v>
          </cell>
          <cell r="L31">
            <v>-2890980.789999999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8464826.93</v>
          </cell>
          <cell r="H32">
            <v>7680.029999999329</v>
          </cell>
          <cell r="I32">
            <v>0.8234323485420404</v>
          </cell>
          <cell r="J32">
            <v>-925004.9700000007</v>
          </cell>
          <cell r="K32">
            <v>96.59853160382859</v>
          </cell>
          <cell r="L32">
            <v>-298067.0700000003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20762006.77</v>
          </cell>
          <cell r="H33">
            <v>16062.960000000894</v>
          </cell>
          <cell r="I33">
            <v>0.6633540865158645</v>
          </cell>
          <cell r="J33">
            <v>-2405413.039999999</v>
          </cell>
          <cell r="K33">
            <v>98.63250775705798</v>
          </cell>
          <cell r="L33">
            <v>-287855.23000000045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15234187.53</v>
          </cell>
          <cell r="H34">
            <v>12722.689999999478</v>
          </cell>
          <cell r="I34">
            <v>0.7273325459374305</v>
          </cell>
          <cell r="J34">
            <v>-1736503.3100000005</v>
          </cell>
          <cell r="K34">
            <v>91.784748736469</v>
          </cell>
          <cell r="L34">
            <v>-1363545.4700000007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31654890.01</v>
          </cell>
          <cell r="H35">
            <v>57658.310000002384</v>
          </cell>
          <cell r="I35">
            <v>1.665417230150377</v>
          </cell>
          <cell r="J35">
            <v>-3404435.6899999976</v>
          </cell>
          <cell r="K35">
            <v>95.07671794209477</v>
          </cell>
          <cell r="L35">
            <v>-1639159.9899999984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2816225088.9500012</v>
          </cell>
          <cell r="H36">
            <v>5666909.640000269</v>
          </cell>
          <cell r="I36">
            <v>1.6547705803591</v>
          </cell>
          <cell r="J36">
            <v>-336792021.3599998</v>
          </cell>
          <cell r="K36">
            <v>91.69998863818547</v>
          </cell>
          <cell r="L36">
            <v>-254904069.04999986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01.01.2014 - 01.10.2014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664906135.2</v>
      </c>
      <c r="F10" s="33">
        <f>'[5]вспомогат'!H10</f>
        <v>1672167.1600000858</v>
      </c>
      <c r="G10" s="34">
        <f>'[5]вспомогат'!I10</f>
        <v>2.064090465275132</v>
      </c>
      <c r="H10" s="35">
        <f>'[5]вспомогат'!J10</f>
        <v>-79340132.83999991</v>
      </c>
      <c r="I10" s="36">
        <f>'[5]вспомогат'!K10</f>
        <v>90.14781898658516</v>
      </c>
      <c r="J10" s="37">
        <f>'[5]вспомогат'!L10</f>
        <v>-72667044.79999995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1249852779.16</v>
      </c>
      <c r="F12" s="38">
        <f>'[5]вспомогат'!H11</f>
        <v>2279633.2900002003</v>
      </c>
      <c r="G12" s="39">
        <f>'[5]вспомогат'!I11</f>
        <v>1.494502421090166</v>
      </c>
      <c r="H12" s="35">
        <f>'[5]вспомогат'!J11</f>
        <v>-150254966.7099998</v>
      </c>
      <c r="I12" s="36">
        <f>'[5]вспомогат'!K11</f>
        <v>91.60716355358632</v>
      </c>
      <c r="J12" s="37">
        <f>'[5]вспомогат'!L11</f>
        <v>-114508620.83999991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97656754.66</v>
      </c>
      <c r="F13" s="38">
        <f>'[5]вспомогат'!H12</f>
        <v>236265.90999999642</v>
      </c>
      <c r="G13" s="39">
        <f>'[5]вспомогат'!I12</f>
        <v>2.086056737981868</v>
      </c>
      <c r="H13" s="35">
        <f>'[5]вспомогат'!J12</f>
        <v>-11089692.090000004</v>
      </c>
      <c r="I13" s="36">
        <f>'[5]вспомогат'!K12</f>
        <v>92.47571575751255</v>
      </c>
      <c r="J13" s="37">
        <f>'[5]вспомогат'!L12</f>
        <v>-7945839.340000004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202839800.66</v>
      </c>
      <c r="F14" s="38">
        <f>'[5]вспомогат'!H13</f>
        <v>76018.84999999404</v>
      </c>
      <c r="G14" s="39">
        <f>'[5]вспомогат'!I13</f>
        <v>0.3877552269577818</v>
      </c>
      <c r="H14" s="35">
        <f>'[5]вспомогат'!J13</f>
        <v>-19528836.150000006</v>
      </c>
      <c r="I14" s="36">
        <f>'[5]вспомогат'!K13</f>
        <v>97.25720677976992</v>
      </c>
      <c r="J14" s="37">
        <f>'[5]вспомогат'!L13</f>
        <v>-5720374.340000004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106997267.85</v>
      </c>
      <c r="F15" s="38">
        <f>'[5]вспомогат'!H14</f>
        <v>128448.44999998808</v>
      </c>
      <c r="G15" s="39">
        <f>'[5]вспомогат'!I14</f>
        <v>1.118609284960886</v>
      </c>
      <c r="H15" s="35">
        <f>'[5]вспомогат'!J14</f>
        <v>-11354421.550000012</v>
      </c>
      <c r="I15" s="36">
        <f>'[5]вспомогат'!K14</f>
        <v>93.83800747706303</v>
      </c>
      <c r="J15" s="37">
        <f>'[5]вспомогат'!L14</f>
        <v>-7026112.150000006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18157934.91</v>
      </c>
      <c r="F16" s="38">
        <f>'[5]вспомогат'!H15</f>
        <v>43155.4299999997</v>
      </c>
      <c r="G16" s="39">
        <f>'[5]вспомогат'!I15</f>
        <v>1.9600735786712558</v>
      </c>
      <c r="H16" s="35">
        <f>'[5]вспомогат'!J15</f>
        <v>-2158569.5700000003</v>
      </c>
      <c r="I16" s="36">
        <f>'[5]вспомогат'!K15</f>
        <v>88.79869677004464</v>
      </c>
      <c r="J16" s="37">
        <f>'[5]вспомогат'!L15</f>
        <v>-2290490.09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1675504537.2400002</v>
      </c>
      <c r="F17" s="42">
        <f>SUM(F12:F16)</f>
        <v>2763521.9300001785</v>
      </c>
      <c r="G17" s="43">
        <f>F17/D17*100</f>
        <v>1.401735641826694</v>
      </c>
      <c r="H17" s="42">
        <f>SUM(H12:H16)</f>
        <v>-194386486.0699998</v>
      </c>
      <c r="I17" s="44">
        <f>E17/C17*100</f>
        <v>92.41634075686041</v>
      </c>
      <c r="J17" s="42">
        <f>SUM(J12:J16)</f>
        <v>-137491436.75999993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19283141.82</v>
      </c>
      <c r="F18" s="46">
        <f>'[5]вспомогат'!H16</f>
        <v>43725.53000000119</v>
      </c>
      <c r="G18" s="47">
        <f>'[5]вспомогат'!I16</f>
        <v>1.6940748971557396</v>
      </c>
      <c r="H18" s="48">
        <f>'[5]вспомогат'!J16</f>
        <v>-2537360.469999999</v>
      </c>
      <c r="I18" s="49">
        <f>'[5]вспомогат'!K16</f>
        <v>75.54417544705032</v>
      </c>
      <c r="J18" s="50">
        <f>'[5]вспомогат'!L16</f>
        <v>-6242508.18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68127842.63</v>
      </c>
      <c r="F19" s="38">
        <f>'[5]вспомогат'!H17</f>
        <v>274546</v>
      </c>
      <c r="G19" s="39">
        <f>'[5]вспомогат'!I17</f>
        <v>2.685014680999863</v>
      </c>
      <c r="H19" s="35">
        <f>'[5]вспомогат'!J17</f>
        <v>-9950575</v>
      </c>
      <c r="I19" s="36">
        <f>'[5]вспомогат'!K17</f>
        <v>89.91705384709356</v>
      </c>
      <c r="J19" s="37">
        <f>'[5]вспомогат'!L17</f>
        <v>-7639589.370000005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6331163.38</v>
      </c>
      <c r="F20" s="38">
        <f>'[5]вспомогат'!H18</f>
        <v>3616.410000000149</v>
      </c>
      <c r="G20" s="39">
        <f>'[5]вспомогат'!I18</f>
        <v>0.2655540020971798</v>
      </c>
      <c r="H20" s="35">
        <f>'[5]вспомогат'!J18</f>
        <v>-1358219.5899999999</v>
      </c>
      <c r="I20" s="36">
        <f>'[5]вспомогат'!K18</f>
        <v>83.72228009120745</v>
      </c>
      <c r="J20" s="37">
        <f>'[5]вспомогат'!L18</f>
        <v>-1230937.62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14117084.06</v>
      </c>
      <c r="F21" s="38">
        <f>'[5]вспомогат'!H19</f>
        <v>168266.99000000022</v>
      </c>
      <c r="G21" s="39">
        <f>'[5]вспомогат'!I19</f>
        <v>8.188457606077886</v>
      </c>
      <c r="H21" s="35">
        <f>'[5]вспомогат'!J19</f>
        <v>-1886662.0099999998</v>
      </c>
      <c r="I21" s="36">
        <f>'[5]вспомогат'!K19</f>
        <v>88.93119700665811</v>
      </c>
      <c r="J21" s="37">
        <f>'[5]вспомогат'!L19</f>
        <v>-1757079.9399999995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31231551.3</v>
      </c>
      <c r="F22" s="38">
        <f>'[5]вспомогат'!H20</f>
        <v>48804.900000002235</v>
      </c>
      <c r="G22" s="39">
        <f>'[5]вспомогат'!I20</f>
        <v>1.0986945082721866</v>
      </c>
      <c r="H22" s="35">
        <f>'[5]вспомогат'!J20</f>
        <v>-4393276.099999998</v>
      </c>
      <c r="I22" s="36">
        <f>'[5]вспомогат'!K20</f>
        <v>90.38333305310007</v>
      </c>
      <c r="J22" s="37">
        <f>'[5]вспомогат'!L20</f>
        <v>-3322995.6999999993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24695442.55</v>
      </c>
      <c r="F23" s="38">
        <f>'[5]вспомогат'!H21</f>
        <v>18972.230000000447</v>
      </c>
      <c r="G23" s="39">
        <f>'[5]вспомогат'!I21</f>
        <v>0.6399211947209653</v>
      </c>
      <c r="H23" s="35">
        <f>'[5]вспомогат'!J21</f>
        <v>-2945803.7699999996</v>
      </c>
      <c r="I23" s="36">
        <f>'[5]вспомогат'!K21</f>
        <v>92.22025480490846</v>
      </c>
      <c r="J23" s="37">
        <f>'[5]вспомогат'!L21</f>
        <v>-2083319.4499999993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30552032.05</v>
      </c>
      <c r="F24" s="38">
        <f>'[5]вспомогат'!H22</f>
        <v>27085.44000000134</v>
      </c>
      <c r="G24" s="39">
        <f>'[5]вспомогат'!I22</f>
        <v>0.832558422612557</v>
      </c>
      <c r="H24" s="35">
        <f>'[5]вспомогат'!J22</f>
        <v>-3226192.5599999987</v>
      </c>
      <c r="I24" s="36">
        <f>'[5]вспомогат'!K22</f>
        <v>93.0063313768396</v>
      </c>
      <c r="J24" s="37">
        <f>'[5]вспомогат'!L22</f>
        <v>-2297378.9499999993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17454827.45</v>
      </c>
      <c r="F25" s="38">
        <f>'[5]вспомогат'!H23</f>
        <v>16467.439999997616</v>
      </c>
      <c r="G25" s="39">
        <f>'[5]вспомогат'!I23</f>
        <v>0.8113953982243898</v>
      </c>
      <c r="H25" s="35">
        <f>'[5]вспомогат'!J23</f>
        <v>-2013053.5600000024</v>
      </c>
      <c r="I25" s="36">
        <f>'[5]вспомогат'!K23</f>
        <v>102.49900656311355</v>
      </c>
      <c r="J25" s="37">
        <f>'[5]вспомогат'!L23</f>
        <v>425562.44999999925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20758383.8</v>
      </c>
      <c r="F26" s="38">
        <f>'[5]вспомогат'!H24</f>
        <v>51645.199999999255</v>
      </c>
      <c r="G26" s="39">
        <f>'[5]вспомогат'!I24</f>
        <v>1.82093647496691</v>
      </c>
      <c r="H26" s="35">
        <f>'[5]вспомогат'!J24</f>
        <v>-2784543.8000000007</v>
      </c>
      <c r="I26" s="36">
        <f>'[5]вспомогат'!K24</f>
        <v>98.33532151000621</v>
      </c>
      <c r="J26" s="37">
        <f>'[5]вспомогат'!L24</f>
        <v>-351410.19999999925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24635178.15</v>
      </c>
      <c r="F27" s="38">
        <f>'[5]вспомогат'!H25</f>
        <v>92908.5</v>
      </c>
      <c r="G27" s="39">
        <f>'[5]вспомогат'!I25</f>
        <v>2.6413482436925455</v>
      </c>
      <c r="H27" s="35">
        <f>'[5]вспомогат'!J25</f>
        <v>-3424556.5</v>
      </c>
      <c r="I27" s="36">
        <f>'[5]вспомогат'!K25</f>
        <v>91.02580425252042</v>
      </c>
      <c r="J27" s="37">
        <f>'[5]вспомогат'!L25</f>
        <v>-2428771.8500000015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17198953.79</v>
      </c>
      <c r="F28" s="38">
        <f>'[5]вспомогат'!H26</f>
        <v>30259.869999997318</v>
      </c>
      <c r="G28" s="39">
        <f>'[5]вспомогат'!I26</f>
        <v>1.2057809995830882</v>
      </c>
      <c r="H28" s="35">
        <f>'[5]вспомогат'!J26</f>
        <v>-2479306.1300000027</v>
      </c>
      <c r="I28" s="36">
        <f>'[5]вспомогат'!K26</f>
        <v>89.47195325825695</v>
      </c>
      <c r="J28" s="37">
        <f>'[5]вспомогат'!L26</f>
        <v>-2023778.210000001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14178479.62</v>
      </c>
      <c r="F29" s="38">
        <f>'[5]вспомогат'!H27</f>
        <v>43135.830000000075</v>
      </c>
      <c r="G29" s="39">
        <f>'[5]вспомогат'!I27</f>
        <v>2.2612096386956932</v>
      </c>
      <c r="H29" s="35">
        <f>'[5]вспомогат'!J27</f>
        <v>-1864508.17</v>
      </c>
      <c r="I29" s="36">
        <f>'[5]вспомогат'!K27</f>
        <v>92.16206675771193</v>
      </c>
      <c r="J29" s="37">
        <f>'[5]вспомогат'!L27</f>
        <v>-1205810.3800000008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23985279.57</v>
      </c>
      <c r="F30" s="38">
        <f>'[5]вспомогат'!H28</f>
        <v>104407.94999999925</v>
      </c>
      <c r="G30" s="39">
        <f>'[5]вспомогат'!I28</f>
        <v>3.0817996103177894</v>
      </c>
      <c r="H30" s="35">
        <f>'[5]вспомогат'!J28</f>
        <v>-3283481.0500000007</v>
      </c>
      <c r="I30" s="36">
        <f>'[5]вспомогат'!K28</f>
        <v>94.68961323701542</v>
      </c>
      <c r="J30" s="37">
        <f>'[5]вспомогат'!L28</f>
        <v>-1345143.4299999997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49024494.45</v>
      </c>
      <c r="F31" s="38">
        <f>'[5]вспомогат'!H29</f>
        <v>66404.49000000209</v>
      </c>
      <c r="G31" s="39">
        <f>'[5]вспомогат'!I29</f>
        <v>1.0936006127702191</v>
      </c>
      <c r="H31" s="35">
        <f>'[5]вспомогат'!J29</f>
        <v>-6005692.509999998</v>
      </c>
      <c r="I31" s="36">
        <f>'[5]вспомогат'!K29</f>
        <v>92.55477108953713</v>
      </c>
      <c r="J31" s="37">
        <f>'[5]вспомогат'!L29</f>
        <v>-3943595.549999997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17839765.44</v>
      </c>
      <c r="F32" s="38">
        <f>'[5]вспомогат'!H30</f>
        <v>128618.41000000015</v>
      </c>
      <c r="G32" s="39">
        <f>'[5]вспомогат'!I30</f>
        <v>3.890290456632348</v>
      </c>
      <c r="H32" s="35">
        <f>'[5]вспомогат'!J30</f>
        <v>-3177520.59</v>
      </c>
      <c r="I32" s="36">
        <f>'[5]вспомогат'!K30</f>
        <v>86.3535301922824</v>
      </c>
      <c r="J32" s="37">
        <f>'[5]вспомогат'!L30</f>
        <v>-2819222.5599999987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20284885.21</v>
      </c>
      <c r="F33" s="38">
        <f>'[5]вспомогат'!H31</f>
        <v>18231.370000001043</v>
      </c>
      <c r="G33" s="39">
        <f>'[5]вспомогат'!I31</f>
        <v>0.5555761421900196</v>
      </c>
      <c r="H33" s="35">
        <f>'[5]вспомогат'!J31</f>
        <v>-3263293.629999999</v>
      </c>
      <c r="I33" s="36">
        <f>'[5]вспомогат'!K31</f>
        <v>87.52589961471128</v>
      </c>
      <c r="J33" s="37">
        <f>'[5]вспомогат'!L31</f>
        <v>-2890980.789999999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8464826.93</v>
      </c>
      <c r="F34" s="38">
        <f>'[5]вспомогат'!H32</f>
        <v>7680.029999999329</v>
      </c>
      <c r="G34" s="39">
        <f>'[5]вспомогат'!I32</f>
        <v>0.8234323485420404</v>
      </c>
      <c r="H34" s="35">
        <f>'[5]вспомогат'!J32</f>
        <v>-925004.9700000007</v>
      </c>
      <c r="I34" s="36">
        <f>'[5]вспомогат'!K32</f>
        <v>96.59853160382859</v>
      </c>
      <c r="J34" s="37">
        <f>'[5]вспомогат'!L32</f>
        <v>-298067.0700000003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20762006.77</v>
      </c>
      <c r="F35" s="38">
        <f>'[5]вспомогат'!H33</f>
        <v>16062.960000000894</v>
      </c>
      <c r="G35" s="39">
        <f>'[5]вспомогат'!I33</f>
        <v>0.6633540865158645</v>
      </c>
      <c r="H35" s="35">
        <f>'[5]вспомогат'!J33</f>
        <v>-2405413.039999999</v>
      </c>
      <c r="I35" s="36">
        <f>'[5]вспомогат'!K33</f>
        <v>98.63250775705798</v>
      </c>
      <c r="J35" s="37">
        <f>'[5]вспомогат'!L33</f>
        <v>-287855.23000000045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15234187.53</v>
      </c>
      <c r="F36" s="38">
        <f>'[5]вспомогат'!H34</f>
        <v>12722.689999999478</v>
      </c>
      <c r="G36" s="39">
        <f>'[5]вспомогат'!I34</f>
        <v>0.7273325459374305</v>
      </c>
      <c r="H36" s="35">
        <f>'[5]вспомогат'!J34</f>
        <v>-1736503.3100000005</v>
      </c>
      <c r="I36" s="36">
        <f>'[5]вспомогат'!K34</f>
        <v>91.784748736469</v>
      </c>
      <c r="J36" s="37">
        <f>'[5]вспомогат'!L34</f>
        <v>-1363545.4700000007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31654890.01</v>
      </c>
      <c r="F37" s="38">
        <f>'[5]вспомогат'!H35</f>
        <v>57658.310000002384</v>
      </c>
      <c r="G37" s="39">
        <f>'[5]вспомогат'!I35</f>
        <v>1.665417230150377</v>
      </c>
      <c r="H37" s="35">
        <f>'[5]вспомогат'!J35</f>
        <v>-3404435.6899999976</v>
      </c>
      <c r="I37" s="36">
        <f>'[5]вспомогат'!K35</f>
        <v>95.07671794209477</v>
      </c>
      <c r="J37" s="37">
        <f>'[5]вспомогат'!L35</f>
        <v>-1639159.9899999984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475814416.50999993</v>
      </c>
      <c r="F38" s="42">
        <f>SUM(F18:F37)</f>
        <v>1231220.5500000045</v>
      </c>
      <c r="G38" s="43">
        <f>F38/D38*100</f>
        <v>1.9149070239661024</v>
      </c>
      <c r="H38" s="42">
        <f>SUM(H18:H37)</f>
        <v>-63065402.449999996</v>
      </c>
      <c r="I38" s="44">
        <f>E38/C38*100</f>
        <v>91.40433626360583</v>
      </c>
      <c r="J38" s="42">
        <f>SUM(J18:J37)</f>
        <v>-44745587.489999995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2816225088.9500012</v>
      </c>
      <c r="F39" s="53">
        <f>'[5]вспомогат'!H36</f>
        <v>5666909.640000269</v>
      </c>
      <c r="G39" s="54">
        <f>'[5]вспомогат'!I36</f>
        <v>1.6547705803591</v>
      </c>
      <c r="H39" s="53">
        <f>'[5]вспомогат'!J36</f>
        <v>-336792021.3599998</v>
      </c>
      <c r="I39" s="54">
        <f>'[5]вспомогат'!K36</f>
        <v>91.69998863818547</v>
      </c>
      <c r="J39" s="53">
        <f>'[5]вспомогат'!L36</f>
        <v>-254904069.04999986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01.01.2014 - 01.10.2014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2014-10-02T04:55:54Z</dcterms:created>
  <dcterms:modified xsi:type="dcterms:W3CDTF">2014-10-02T04:56:17Z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