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5720" windowHeight="102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<sst xmlns="http://schemas.openxmlformats.org/spreadsheetml/2006/main" count="47" uniqueCount="42">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</sst>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3009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30.09.2014</v>
          </cell>
        </row>
        <row r="6">
          <cell r="G6" t="str">
            <v>Фактично надійшло на 30.09.2014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936406100</v>
          </cell>
          <cell r="C10">
            <v>656560880</v>
          </cell>
          <cell r="D10">
            <v>71042600</v>
          </cell>
          <cell r="G10">
            <v>663233968.04</v>
          </cell>
          <cell r="H10">
            <v>65810155.370000005</v>
          </cell>
          <cell r="I10">
            <v>92.63477880877107</v>
          </cell>
          <cell r="J10">
            <v>-5232444.629999995</v>
          </cell>
          <cell r="K10">
            <v>101.01637003410863</v>
          </cell>
          <cell r="L10">
            <v>6673088.039999962</v>
          </cell>
        </row>
        <row r="11">
          <cell r="B11">
            <v>1691009600</v>
          </cell>
          <cell r="C11">
            <v>1211826800</v>
          </cell>
          <cell r="D11">
            <v>130211800</v>
          </cell>
          <cell r="G11">
            <v>1247573145.87</v>
          </cell>
          <cell r="H11">
            <v>139777235.97999978</v>
          </cell>
          <cell r="I11">
            <v>107.34605925115832</v>
          </cell>
          <cell r="J11">
            <v>9565435.97999978</v>
          </cell>
          <cell r="K11">
            <v>102.94979000877022</v>
          </cell>
          <cell r="L11">
            <v>35746345.869999886</v>
          </cell>
        </row>
        <row r="12">
          <cell r="B12">
            <v>129920230</v>
          </cell>
          <cell r="C12">
            <v>94276636</v>
          </cell>
          <cell r="D12">
            <v>9940090</v>
          </cell>
          <cell r="G12">
            <v>97420488.75</v>
          </cell>
          <cell r="H12">
            <v>12279922.730000004</v>
          </cell>
          <cell r="I12">
            <v>123.53935155516704</v>
          </cell>
          <cell r="J12">
            <v>2339832.730000004</v>
          </cell>
          <cell r="K12">
            <v>103.33471036238502</v>
          </cell>
          <cell r="L12">
            <v>3143852.75</v>
          </cell>
        </row>
        <row r="13">
          <cell r="B13">
            <v>247569638</v>
          </cell>
          <cell r="C13">
            <v>188955320</v>
          </cell>
          <cell r="D13">
            <v>19791280</v>
          </cell>
          <cell r="G13">
            <v>202763781.81</v>
          </cell>
          <cell r="H13">
            <v>21762154.189999998</v>
          </cell>
          <cell r="I13">
            <v>109.9582957241775</v>
          </cell>
          <cell r="J13">
            <v>1970874.1899999976</v>
          </cell>
          <cell r="K13">
            <v>107.30779202723693</v>
          </cell>
          <cell r="L13">
            <v>13808461.810000002</v>
          </cell>
        </row>
        <row r="14">
          <cell r="B14">
            <v>139848700</v>
          </cell>
          <cell r="C14">
            <v>102540510</v>
          </cell>
          <cell r="D14">
            <v>11509870</v>
          </cell>
          <cell r="G14">
            <v>106868819.4</v>
          </cell>
          <cell r="H14">
            <v>12262107.570000008</v>
          </cell>
          <cell r="I14">
            <v>106.53558702226877</v>
          </cell>
          <cell r="J14">
            <v>752237.5700000077</v>
          </cell>
          <cell r="K14">
            <v>104.22107262778388</v>
          </cell>
          <cell r="L14">
            <v>4328309.400000006</v>
          </cell>
        </row>
        <row r="15">
          <cell r="B15">
            <v>24762900</v>
          </cell>
          <cell r="C15">
            <v>18246700</v>
          </cell>
          <cell r="D15">
            <v>2038585</v>
          </cell>
          <cell r="G15">
            <v>18114779.48</v>
          </cell>
          <cell r="H15">
            <v>1906659.9500000011</v>
          </cell>
          <cell r="I15">
            <v>93.52859704157545</v>
          </cell>
          <cell r="J15">
            <v>-131925.04999999888</v>
          </cell>
          <cell r="K15">
            <v>99.27701710446273</v>
          </cell>
          <cell r="L15">
            <v>-131920.51999999955</v>
          </cell>
        </row>
        <row r="16">
          <cell r="B16">
            <v>30975273</v>
          </cell>
          <cell r="C16">
            <v>22944564</v>
          </cell>
          <cell r="D16">
            <v>3012952</v>
          </cell>
          <cell r="G16">
            <v>19239416.29</v>
          </cell>
          <cell r="H16">
            <v>3223886.1599999983</v>
          </cell>
          <cell r="I16">
            <v>107.0009133899245</v>
          </cell>
          <cell r="J16">
            <v>210934.1599999983</v>
          </cell>
          <cell r="K16">
            <v>83.85174061272204</v>
          </cell>
          <cell r="L16">
            <v>-3705147.710000001</v>
          </cell>
        </row>
        <row r="17">
          <cell r="B17">
            <v>92189150</v>
          </cell>
          <cell r="C17">
            <v>65542311</v>
          </cell>
          <cell r="D17">
            <v>9417443</v>
          </cell>
          <cell r="G17">
            <v>67853296.63</v>
          </cell>
          <cell r="H17">
            <v>8383308.519999996</v>
          </cell>
          <cell r="I17">
            <v>89.01894622563678</v>
          </cell>
          <cell r="J17">
            <v>-1034134.4800000042</v>
          </cell>
          <cell r="K17">
            <v>103.5259446832749</v>
          </cell>
          <cell r="L17">
            <v>2310985.629999995</v>
          </cell>
        </row>
        <row r="18">
          <cell r="B18">
            <v>9151755</v>
          </cell>
          <cell r="C18">
            <v>6200265</v>
          </cell>
          <cell r="D18">
            <v>770718</v>
          </cell>
          <cell r="G18">
            <v>6327546.97</v>
          </cell>
          <cell r="H18">
            <v>700090.0699999994</v>
          </cell>
          <cell r="I18">
            <v>90.83608661014786</v>
          </cell>
          <cell r="J18">
            <v>-70627.93000000063</v>
          </cell>
          <cell r="K18">
            <v>102.05284725733496</v>
          </cell>
          <cell r="L18">
            <v>127281.96999999974</v>
          </cell>
        </row>
        <row r="19">
          <cell r="B19">
            <v>19618479</v>
          </cell>
          <cell r="C19">
            <v>13819235</v>
          </cell>
          <cell r="D19">
            <v>1876026</v>
          </cell>
          <cell r="G19">
            <v>13948817.07</v>
          </cell>
          <cell r="H19">
            <v>1490230.8399999999</v>
          </cell>
          <cell r="I19">
            <v>79.43551102170225</v>
          </cell>
          <cell r="J19">
            <v>-385795.16000000015</v>
          </cell>
          <cell r="K19">
            <v>100.93769351197805</v>
          </cell>
          <cell r="L19">
            <v>129582.0700000003</v>
          </cell>
        </row>
        <row r="20">
          <cell r="B20">
            <v>43422999</v>
          </cell>
          <cell r="C20">
            <v>30112466</v>
          </cell>
          <cell r="D20">
            <v>4219862</v>
          </cell>
          <cell r="G20">
            <v>31182746.4</v>
          </cell>
          <cell r="H20">
            <v>3927697.299999997</v>
          </cell>
          <cell r="I20">
            <v>93.07643946650381</v>
          </cell>
          <cell r="J20">
            <v>-292164.700000003</v>
          </cell>
          <cell r="K20">
            <v>103.55427682342588</v>
          </cell>
          <cell r="L20">
            <v>1070280.3999999985</v>
          </cell>
        </row>
        <row r="21">
          <cell r="B21">
            <v>32568821</v>
          </cell>
          <cell r="C21">
            <v>23813986</v>
          </cell>
          <cell r="D21">
            <v>3787714</v>
          </cell>
          <cell r="G21">
            <v>24676470.32</v>
          </cell>
          <cell r="H21">
            <v>3438656.5</v>
          </cell>
          <cell r="I21">
            <v>90.78448108806525</v>
          </cell>
          <cell r="J21">
            <v>-349057.5</v>
          </cell>
          <cell r="K21">
            <v>103.62175538358005</v>
          </cell>
          <cell r="L21">
            <v>862484.3200000003</v>
          </cell>
        </row>
        <row r="22">
          <cell r="B22">
            <v>41455714</v>
          </cell>
          <cell r="C22">
            <v>29596133</v>
          </cell>
          <cell r="D22">
            <v>3255372</v>
          </cell>
          <cell r="G22">
            <v>30524946.61</v>
          </cell>
          <cell r="H22">
            <v>3245066.91</v>
          </cell>
          <cell r="I22">
            <v>99.68344355115177</v>
          </cell>
          <cell r="J22">
            <v>-10305.089999999851</v>
          </cell>
          <cell r="K22">
            <v>103.13829381020825</v>
          </cell>
          <cell r="L22">
            <v>928813.6099999994</v>
          </cell>
        </row>
        <row r="23">
          <cell r="B23">
            <v>20943190</v>
          </cell>
          <cell r="C23">
            <v>14999744</v>
          </cell>
          <cell r="D23">
            <v>2173773</v>
          </cell>
          <cell r="G23">
            <v>17438360.01</v>
          </cell>
          <cell r="H23">
            <v>1846977.4400000013</v>
          </cell>
          <cell r="I23">
            <v>84.96643577779287</v>
          </cell>
          <cell r="J23">
            <v>-326795.55999999866</v>
          </cell>
          <cell r="K23">
            <v>116.25771753171254</v>
          </cell>
          <cell r="L23">
            <v>2438616.0100000016</v>
          </cell>
        </row>
        <row r="24">
          <cell r="B24">
            <v>27235430</v>
          </cell>
          <cell r="C24">
            <v>18273605</v>
          </cell>
          <cell r="D24">
            <v>2603899</v>
          </cell>
          <cell r="G24">
            <v>20706738.6</v>
          </cell>
          <cell r="H24">
            <v>3094894.960000001</v>
          </cell>
          <cell r="I24">
            <v>118.85618297791123</v>
          </cell>
          <cell r="J24">
            <v>490995.9600000009</v>
          </cell>
          <cell r="K24">
            <v>113.3150169328931</v>
          </cell>
          <cell r="L24">
            <v>2433133.6000000015</v>
          </cell>
        </row>
        <row r="25">
          <cell r="B25">
            <v>34418900</v>
          </cell>
          <cell r="C25">
            <v>23546485</v>
          </cell>
          <cell r="D25">
            <v>3608125</v>
          </cell>
          <cell r="G25">
            <v>24542269.65</v>
          </cell>
          <cell r="H25">
            <v>3117110.129999999</v>
          </cell>
          <cell r="I25">
            <v>86.39141188290314</v>
          </cell>
          <cell r="J25">
            <v>-491014.87000000104</v>
          </cell>
          <cell r="K25">
            <v>104.22901613552935</v>
          </cell>
          <cell r="L25">
            <v>995784.6499999985</v>
          </cell>
        </row>
        <row r="26">
          <cell r="B26">
            <v>22573748</v>
          </cell>
          <cell r="C26">
            <v>16713166</v>
          </cell>
          <cell r="D26">
            <v>2705792</v>
          </cell>
          <cell r="G26">
            <v>17168693.92</v>
          </cell>
          <cell r="H26">
            <v>2493561.2200000025</v>
          </cell>
          <cell r="I26">
            <v>92.15642665807286</v>
          </cell>
          <cell r="J26">
            <v>-212230.77999999747</v>
          </cell>
          <cell r="K26">
            <v>102.7255633073949</v>
          </cell>
          <cell r="L26">
            <v>455527.9200000018</v>
          </cell>
        </row>
        <row r="27">
          <cell r="B27">
            <v>18796543</v>
          </cell>
          <cell r="C27">
            <v>13476646</v>
          </cell>
          <cell r="D27">
            <v>1939890</v>
          </cell>
          <cell r="G27">
            <v>14135343.79</v>
          </cell>
          <cell r="H27">
            <v>2188636.3899999987</v>
          </cell>
          <cell r="I27">
            <v>112.82270592662465</v>
          </cell>
          <cell r="J27">
            <v>248746.38999999873</v>
          </cell>
          <cell r="K27">
            <v>104.88769824480066</v>
          </cell>
          <cell r="L27">
            <v>658697.7899999991</v>
          </cell>
        </row>
        <row r="28">
          <cell r="B28">
            <v>32713485</v>
          </cell>
          <cell r="C28">
            <v>21942534</v>
          </cell>
          <cell r="D28">
            <v>2974691</v>
          </cell>
          <cell r="G28">
            <v>23880871.62</v>
          </cell>
          <cell r="H28">
            <v>3137327.030000001</v>
          </cell>
          <cell r="I28">
            <v>105.46732517764035</v>
          </cell>
          <cell r="J28">
            <v>162636.0300000012</v>
          </cell>
          <cell r="K28">
            <v>108.83369997284727</v>
          </cell>
          <cell r="L28">
            <v>1938337.620000001</v>
          </cell>
        </row>
        <row r="29">
          <cell r="B29">
            <v>62537067</v>
          </cell>
          <cell r="C29">
            <v>46895993</v>
          </cell>
          <cell r="D29">
            <v>6137539</v>
          </cell>
          <cell r="G29">
            <v>48958089.96</v>
          </cell>
          <cell r="H29">
            <v>6061059.130000003</v>
          </cell>
          <cell r="I29">
            <v>98.753900056684</v>
          </cell>
          <cell r="J29">
            <v>-76479.86999999732</v>
          </cell>
          <cell r="K29">
            <v>104.3971709054119</v>
          </cell>
          <cell r="L29">
            <v>2062096.960000001</v>
          </cell>
        </row>
        <row r="30">
          <cell r="B30">
            <v>26565729</v>
          </cell>
          <cell r="C30">
            <v>17352849</v>
          </cell>
          <cell r="D30">
            <v>2269627</v>
          </cell>
          <cell r="G30">
            <v>17711147.03</v>
          </cell>
          <cell r="H30">
            <v>2275156.7300000004</v>
          </cell>
          <cell r="I30">
            <v>100.24364047484457</v>
          </cell>
          <cell r="J30">
            <v>5529.730000000447</v>
          </cell>
          <cell r="K30">
            <v>102.06477927630213</v>
          </cell>
          <cell r="L30">
            <v>358298.0300000012</v>
          </cell>
        </row>
        <row r="31">
          <cell r="B31">
            <v>29019220</v>
          </cell>
          <cell r="C31">
            <v>19894341</v>
          </cell>
          <cell r="D31">
            <v>2715303</v>
          </cell>
          <cell r="G31">
            <v>20266653.84</v>
          </cell>
          <cell r="H31">
            <v>2576915.9499999993</v>
          </cell>
          <cell r="I31">
            <v>94.90343987392933</v>
          </cell>
          <cell r="J31">
            <v>-138387.05000000075</v>
          </cell>
          <cell r="K31">
            <v>101.87145098196517</v>
          </cell>
          <cell r="L31">
            <v>372312.83999999985</v>
          </cell>
        </row>
        <row r="32">
          <cell r="B32">
            <v>10776857</v>
          </cell>
          <cell r="C32">
            <v>7830209</v>
          </cell>
          <cell r="D32">
            <v>884526</v>
          </cell>
          <cell r="G32">
            <v>8457146.9</v>
          </cell>
          <cell r="H32">
            <v>1138551.9400000004</v>
          </cell>
          <cell r="I32">
            <v>128.7188776813797</v>
          </cell>
          <cell r="J32">
            <v>254025.9400000004</v>
          </cell>
          <cell r="K32">
            <v>108.00665601646138</v>
          </cell>
          <cell r="L32">
            <v>626937.9000000004</v>
          </cell>
        </row>
        <row r="33">
          <cell r="B33">
            <v>25330561</v>
          </cell>
          <cell r="C33">
            <v>18628386</v>
          </cell>
          <cell r="D33">
            <v>2575755</v>
          </cell>
          <cell r="G33">
            <v>20745943.81</v>
          </cell>
          <cell r="H33">
            <v>2318368.219999999</v>
          </cell>
          <cell r="I33">
            <v>90.00732678379732</v>
          </cell>
          <cell r="J33">
            <v>-257386.7800000012</v>
          </cell>
          <cell r="K33">
            <v>111.3673713331901</v>
          </cell>
          <cell r="L33">
            <v>2117557.8099999987</v>
          </cell>
        </row>
        <row r="34">
          <cell r="B34">
            <v>20807740</v>
          </cell>
          <cell r="C34">
            <v>14848507</v>
          </cell>
          <cell r="D34">
            <v>2108050</v>
          </cell>
          <cell r="G34">
            <v>15221464.84</v>
          </cell>
          <cell r="H34">
            <v>2134388.8900000006</v>
          </cell>
          <cell r="I34">
            <v>101.24944332439935</v>
          </cell>
          <cell r="J34">
            <v>26338.890000000596</v>
          </cell>
          <cell r="K34">
            <v>102.51175313450706</v>
          </cell>
          <cell r="L34">
            <v>372957.83999999985</v>
          </cell>
        </row>
        <row r="35">
          <cell r="B35">
            <v>41048203</v>
          </cell>
          <cell r="C35">
            <v>29831956</v>
          </cell>
          <cell r="D35">
            <v>4281188</v>
          </cell>
          <cell r="G35">
            <v>31597231.7</v>
          </cell>
          <cell r="H35">
            <v>3493351.84</v>
          </cell>
          <cell r="I35">
            <v>81.59772100641224</v>
          </cell>
          <cell r="J35">
            <v>-787836.1600000001</v>
          </cell>
          <cell r="K35">
            <v>105.91739844346779</v>
          </cell>
          <cell r="L35">
            <v>1765275.6999999993</v>
          </cell>
        </row>
        <row r="36">
          <cell r="B36">
            <v>3811666032</v>
          </cell>
          <cell r="C36">
            <v>2728670227</v>
          </cell>
          <cell r="D36">
            <v>307852470</v>
          </cell>
          <cell r="G36">
            <v>2810558179.310001</v>
          </cell>
          <cell r="H36">
            <v>314083471.95999974</v>
          </cell>
          <cell r="I36">
            <v>102.0240220778478</v>
          </cell>
          <cell r="J36">
            <v>6231001.959999792</v>
          </cell>
          <cell r="K36">
            <v>103.00102047875647</v>
          </cell>
          <cell r="L36">
            <v>81887952.3099999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22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48" sqref="B48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30.09.2014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30.09.2014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20" t="s">
        <v>10</v>
      </c>
      <c r="F8" s="21" t="str">
        <f>'[5]вспомогат'!H8</f>
        <v>за вересень</v>
      </c>
      <c r="G8" s="22" t="str">
        <f>'[5]вспомогат'!I8</f>
        <v>за вересень</v>
      </c>
      <c r="H8" s="23"/>
      <c r="I8" s="22" t="str">
        <f>'[5]вспомогат'!K8</f>
        <v>за 9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936406100</v>
      </c>
      <c r="C10" s="33">
        <f>'[5]вспомогат'!C10</f>
        <v>656560880</v>
      </c>
      <c r="D10" s="33">
        <f>'[5]вспомогат'!D10</f>
        <v>71042600</v>
      </c>
      <c r="E10" s="33">
        <f>'[5]вспомогат'!G10</f>
        <v>663233968.04</v>
      </c>
      <c r="F10" s="33">
        <f>'[5]вспомогат'!H10</f>
        <v>65810155.370000005</v>
      </c>
      <c r="G10" s="34">
        <f>'[5]вспомогат'!I10</f>
        <v>92.63477880877107</v>
      </c>
      <c r="H10" s="35">
        <f>'[5]вспомогат'!J10</f>
        <v>-5232444.629999995</v>
      </c>
      <c r="I10" s="36">
        <f>'[5]вспомогат'!K10</f>
        <v>101.01637003410863</v>
      </c>
      <c r="J10" s="37">
        <f>'[5]вспомогат'!L10</f>
        <v>6673088.039999962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1211826800</v>
      </c>
      <c r="D12" s="38">
        <f>'[5]вспомогат'!D11</f>
        <v>130211800</v>
      </c>
      <c r="E12" s="33">
        <f>'[5]вспомогат'!G11</f>
        <v>1247573145.87</v>
      </c>
      <c r="F12" s="38">
        <f>'[5]вспомогат'!H11</f>
        <v>139777235.97999978</v>
      </c>
      <c r="G12" s="39">
        <f>'[5]вспомогат'!I11</f>
        <v>107.34605925115832</v>
      </c>
      <c r="H12" s="35">
        <f>'[5]вспомогат'!J11</f>
        <v>9565435.97999978</v>
      </c>
      <c r="I12" s="36">
        <f>'[5]вспомогат'!K11</f>
        <v>102.94979000877022</v>
      </c>
      <c r="J12" s="37">
        <f>'[5]вспомогат'!L11</f>
        <v>35746345.869999886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94276636</v>
      </c>
      <c r="D13" s="38">
        <f>'[5]вспомогат'!D12</f>
        <v>9940090</v>
      </c>
      <c r="E13" s="33">
        <f>'[5]вспомогат'!G12</f>
        <v>97420488.75</v>
      </c>
      <c r="F13" s="38">
        <f>'[5]вспомогат'!H12</f>
        <v>12279922.730000004</v>
      </c>
      <c r="G13" s="39">
        <f>'[5]вспомогат'!I12</f>
        <v>123.53935155516704</v>
      </c>
      <c r="H13" s="35">
        <f>'[5]вспомогат'!J12</f>
        <v>2339832.730000004</v>
      </c>
      <c r="I13" s="36">
        <f>'[5]вспомогат'!K12</f>
        <v>103.33471036238502</v>
      </c>
      <c r="J13" s="37">
        <f>'[5]вспомогат'!L12</f>
        <v>3143852.75</v>
      </c>
    </row>
    <row r="14" spans="1:10" ht="12.75">
      <c r="A14" s="40" t="s">
        <v>16</v>
      </c>
      <c r="B14" s="33">
        <f>'[5]вспомогат'!B13</f>
        <v>247569638</v>
      </c>
      <c r="C14" s="33">
        <f>'[5]вспомогат'!C13</f>
        <v>188955320</v>
      </c>
      <c r="D14" s="38">
        <f>'[5]вспомогат'!D13</f>
        <v>19791280</v>
      </c>
      <c r="E14" s="33">
        <f>'[5]вспомогат'!G13</f>
        <v>202763781.81</v>
      </c>
      <c r="F14" s="38">
        <f>'[5]вспомогат'!H13</f>
        <v>21762154.189999998</v>
      </c>
      <c r="G14" s="39">
        <f>'[5]вспомогат'!I13</f>
        <v>109.9582957241775</v>
      </c>
      <c r="H14" s="35">
        <f>'[5]вспомогат'!J13</f>
        <v>1970874.1899999976</v>
      </c>
      <c r="I14" s="36">
        <f>'[5]вспомогат'!K13</f>
        <v>107.30779202723693</v>
      </c>
      <c r="J14" s="37">
        <f>'[5]вспомогат'!L13</f>
        <v>13808461.810000002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102540510</v>
      </c>
      <c r="D15" s="38">
        <f>'[5]вспомогат'!D14</f>
        <v>11509870</v>
      </c>
      <c r="E15" s="33">
        <f>'[5]вспомогат'!G14</f>
        <v>106868819.4</v>
      </c>
      <c r="F15" s="38">
        <f>'[5]вспомогат'!H14</f>
        <v>12262107.570000008</v>
      </c>
      <c r="G15" s="39">
        <f>'[5]вспомогат'!I14</f>
        <v>106.53558702226877</v>
      </c>
      <c r="H15" s="35">
        <f>'[5]вспомогат'!J14</f>
        <v>752237.5700000077</v>
      </c>
      <c r="I15" s="36">
        <f>'[5]вспомогат'!K14</f>
        <v>104.22107262778388</v>
      </c>
      <c r="J15" s="37">
        <f>'[5]вспомогат'!L14</f>
        <v>4328309.400000006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18246700</v>
      </c>
      <c r="D16" s="38">
        <f>'[5]вспомогат'!D15</f>
        <v>2038585</v>
      </c>
      <c r="E16" s="33">
        <f>'[5]вспомогат'!G15</f>
        <v>18114779.48</v>
      </c>
      <c r="F16" s="38">
        <f>'[5]вспомогат'!H15</f>
        <v>1906659.9500000011</v>
      </c>
      <c r="G16" s="39">
        <f>'[5]вспомогат'!I15</f>
        <v>93.52859704157545</v>
      </c>
      <c r="H16" s="35">
        <f>'[5]вспомогат'!J15</f>
        <v>-131925.04999999888</v>
      </c>
      <c r="I16" s="36">
        <f>'[5]вспомогат'!K15</f>
        <v>99.27701710446273</v>
      </c>
      <c r="J16" s="37">
        <f>'[5]вспомогат'!L15</f>
        <v>-131920.51999999955</v>
      </c>
    </row>
    <row r="17" spans="1:10" ht="20.25" customHeight="1">
      <c r="A17" s="41" t="s">
        <v>19</v>
      </c>
      <c r="B17" s="42">
        <f>SUM(B12:B16)</f>
        <v>2233111068</v>
      </c>
      <c r="C17" s="42">
        <f>SUM(C12:C16)</f>
        <v>1615845966</v>
      </c>
      <c r="D17" s="42">
        <f>SUM(D12:D16)</f>
        <v>173491625</v>
      </c>
      <c r="E17" s="42">
        <f>SUM(E12:E16)</f>
        <v>1672741015.31</v>
      </c>
      <c r="F17" s="42">
        <f>SUM(F12:F16)</f>
        <v>187988080.41999978</v>
      </c>
      <c r="G17" s="43">
        <f>F17/D17*100</f>
        <v>108.35570905511997</v>
      </c>
      <c r="H17" s="42">
        <f>SUM(H12:H16)</f>
        <v>14496455.419999791</v>
      </c>
      <c r="I17" s="44">
        <f>E17/C17*100</f>
        <v>103.52106887086785</v>
      </c>
      <c r="J17" s="42">
        <f>SUM(J12:J16)</f>
        <v>56895049.3099999</v>
      </c>
    </row>
    <row r="18" spans="1:10" ht="20.25" customHeight="1">
      <c r="A18" s="32" t="s">
        <v>20</v>
      </c>
      <c r="B18" s="45">
        <f>'[5]вспомогат'!B16</f>
        <v>30975273</v>
      </c>
      <c r="C18" s="45">
        <f>'[5]вспомогат'!C16</f>
        <v>22944564</v>
      </c>
      <c r="D18" s="46">
        <f>'[5]вспомогат'!D16</f>
        <v>3012952</v>
      </c>
      <c r="E18" s="45">
        <f>'[5]вспомогат'!G16</f>
        <v>19239416.29</v>
      </c>
      <c r="F18" s="46">
        <f>'[5]вспомогат'!H16</f>
        <v>3223886.1599999983</v>
      </c>
      <c r="G18" s="47">
        <f>'[5]вспомогат'!I16</f>
        <v>107.0009133899245</v>
      </c>
      <c r="H18" s="48">
        <f>'[5]вспомогат'!J16</f>
        <v>210934.1599999983</v>
      </c>
      <c r="I18" s="49">
        <f>'[5]вспомогат'!K16</f>
        <v>83.85174061272204</v>
      </c>
      <c r="J18" s="50">
        <f>'[5]вспомогат'!L16</f>
        <v>-3705147.710000001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65542311</v>
      </c>
      <c r="D19" s="38">
        <f>'[5]вспомогат'!D17</f>
        <v>9417443</v>
      </c>
      <c r="E19" s="33">
        <f>'[5]вспомогат'!G17</f>
        <v>67853296.63</v>
      </c>
      <c r="F19" s="38">
        <f>'[5]вспомогат'!H17</f>
        <v>8383308.519999996</v>
      </c>
      <c r="G19" s="39">
        <f>'[5]вспомогат'!I17</f>
        <v>89.01894622563678</v>
      </c>
      <c r="H19" s="35">
        <f>'[5]вспомогат'!J17</f>
        <v>-1034134.4800000042</v>
      </c>
      <c r="I19" s="36">
        <f>'[5]вспомогат'!K17</f>
        <v>103.5259446832749</v>
      </c>
      <c r="J19" s="37">
        <f>'[5]вспомогат'!L17</f>
        <v>2310985.629999995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6200265</v>
      </c>
      <c r="D20" s="38">
        <f>'[5]вспомогат'!D18</f>
        <v>770718</v>
      </c>
      <c r="E20" s="33">
        <f>'[5]вспомогат'!G18</f>
        <v>6327546.97</v>
      </c>
      <c r="F20" s="38">
        <f>'[5]вспомогат'!H18</f>
        <v>700090.0699999994</v>
      </c>
      <c r="G20" s="39">
        <f>'[5]вспомогат'!I18</f>
        <v>90.83608661014786</v>
      </c>
      <c r="H20" s="35">
        <f>'[5]вспомогат'!J18</f>
        <v>-70627.93000000063</v>
      </c>
      <c r="I20" s="36">
        <f>'[5]вспомогат'!K18</f>
        <v>102.05284725733496</v>
      </c>
      <c r="J20" s="37">
        <f>'[5]вспомогат'!L18</f>
        <v>127281.96999999974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13819235</v>
      </c>
      <c r="D21" s="38">
        <f>'[5]вспомогат'!D19</f>
        <v>1876026</v>
      </c>
      <c r="E21" s="33">
        <f>'[5]вспомогат'!G19</f>
        <v>13948817.07</v>
      </c>
      <c r="F21" s="38">
        <f>'[5]вспомогат'!H19</f>
        <v>1490230.8399999999</v>
      </c>
      <c r="G21" s="39">
        <f>'[5]вспомогат'!I19</f>
        <v>79.43551102170225</v>
      </c>
      <c r="H21" s="35">
        <f>'[5]вспомогат'!J19</f>
        <v>-385795.16000000015</v>
      </c>
      <c r="I21" s="36">
        <f>'[5]вспомогат'!K19</f>
        <v>100.93769351197805</v>
      </c>
      <c r="J21" s="37">
        <f>'[5]вспомогат'!L19</f>
        <v>129582.0700000003</v>
      </c>
    </row>
    <row r="22" spans="1:10" ht="12.75">
      <c r="A22" s="32" t="s">
        <v>24</v>
      </c>
      <c r="B22" s="33">
        <f>'[5]вспомогат'!B20</f>
        <v>43422999</v>
      </c>
      <c r="C22" s="33">
        <f>'[5]вспомогат'!C20</f>
        <v>30112466</v>
      </c>
      <c r="D22" s="38">
        <f>'[5]вспомогат'!D20</f>
        <v>4219862</v>
      </c>
      <c r="E22" s="33">
        <f>'[5]вспомогат'!G20</f>
        <v>31182746.4</v>
      </c>
      <c r="F22" s="38">
        <f>'[5]вспомогат'!H20</f>
        <v>3927697.299999997</v>
      </c>
      <c r="G22" s="39">
        <f>'[5]вспомогат'!I20</f>
        <v>93.07643946650381</v>
      </c>
      <c r="H22" s="35">
        <f>'[5]вспомогат'!J20</f>
        <v>-292164.700000003</v>
      </c>
      <c r="I22" s="36">
        <f>'[5]вспомогат'!K20</f>
        <v>103.55427682342588</v>
      </c>
      <c r="J22" s="37">
        <f>'[5]вспомогат'!L20</f>
        <v>1070280.3999999985</v>
      </c>
    </row>
    <row r="23" spans="1:10" ht="12.75">
      <c r="A23" s="32" t="s">
        <v>25</v>
      </c>
      <c r="B23" s="33">
        <f>'[5]вспомогат'!B21</f>
        <v>32568821</v>
      </c>
      <c r="C23" s="33">
        <f>'[5]вспомогат'!C21</f>
        <v>23813986</v>
      </c>
      <c r="D23" s="38">
        <f>'[5]вспомогат'!D21</f>
        <v>3787714</v>
      </c>
      <c r="E23" s="33">
        <f>'[5]вспомогат'!G21</f>
        <v>24676470.32</v>
      </c>
      <c r="F23" s="38">
        <f>'[5]вспомогат'!H21</f>
        <v>3438656.5</v>
      </c>
      <c r="G23" s="39">
        <f>'[5]вспомогат'!I21</f>
        <v>90.78448108806525</v>
      </c>
      <c r="H23" s="35">
        <f>'[5]вспомогат'!J21</f>
        <v>-349057.5</v>
      </c>
      <c r="I23" s="36">
        <f>'[5]вспомогат'!K21</f>
        <v>103.62175538358005</v>
      </c>
      <c r="J23" s="37">
        <f>'[5]вспомогат'!L21</f>
        <v>862484.3200000003</v>
      </c>
    </row>
    <row r="24" spans="1:10" ht="12.75">
      <c r="A24" s="32" t="s">
        <v>26</v>
      </c>
      <c r="B24" s="33">
        <f>'[5]вспомогат'!B22</f>
        <v>41455714</v>
      </c>
      <c r="C24" s="33">
        <f>'[5]вспомогат'!C22</f>
        <v>29596133</v>
      </c>
      <c r="D24" s="38">
        <f>'[5]вспомогат'!D22</f>
        <v>3255372</v>
      </c>
      <c r="E24" s="33">
        <f>'[5]вспомогат'!G22</f>
        <v>30524946.61</v>
      </c>
      <c r="F24" s="38">
        <f>'[5]вспомогат'!H22</f>
        <v>3245066.91</v>
      </c>
      <c r="G24" s="39">
        <f>'[5]вспомогат'!I22</f>
        <v>99.68344355115177</v>
      </c>
      <c r="H24" s="35">
        <f>'[5]вспомогат'!J22</f>
        <v>-10305.089999999851</v>
      </c>
      <c r="I24" s="36">
        <f>'[5]вспомогат'!K22</f>
        <v>103.13829381020825</v>
      </c>
      <c r="J24" s="37">
        <f>'[5]вспомогат'!L22</f>
        <v>928813.6099999994</v>
      </c>
    </row>
    <row r="25" spans="1:10" ht="12.75">
      <c r="A25" s="32" t="s">
        <v>27</v>
      </c>
      <c r="B25" s="33">
        <f>'[5]вспомогат'!B23</f>
        <v>20943190</v>
      </c>
      <c r="C25" s="33">
        <f>'[5]вспомогат'!C23</f>
        <v>14999744</v>
      </c>
      <c r="D25" s="38">
        <f>'[5]вспомогат'!D23</f>
        <v>2173773</v>
      </c>
      <c r="E25" s="33">
        <f>'[5]вспомогат'!G23</f>
        <v>17438360.01</v>
      </c>
      <c r="F25" s="38">
        <f>'[5]вспомогат'!H23</f>
        <v>1846977.4400000013</v>
      </c>
      <c r="G25" s="39">
        <f>'[5]вспомогат'!I23</f>
        <v>84.96643577779287</v>
      </c>
      <c r="H25" s="35">
        <f>'[5]вспомогат'!J23</f>
        <v>-326795.55999999866</v>
      </c>
      <c r="I25" s="36">
        <f>'[5]вспомогат'!K23</f>
        <v>116.25771753171254</v>
      </c>
      <c r="J25" s="37">
        <f>'[5]вспомогат'!L23</f>
        <v>2438616.0100000016</v>
      </c>
    </row>
    <row r="26" spans="1:10" ht="12.75">
      <c r="A26" s="32" t="s">
        <v>28</v>
      </c>
      <c r="B26" s="33">
        <f>'[5]вспомогат'!B24</f>
        <v>27235430</v>
      </c>
      <c r="C26" s="33">
        <f>'[5]вспомогат'!C24</f>
        <v>18273605</v>
      </c>
      <c r="D26" s="38">
        <f>'[5]вспомогат'!D24</f>
        <v>2603899</v>
      </c>
      <c r="E26" s="33">
        <f>'[5]вспомогат'!G24</f>
        <v>20706738.6</v>
      </c>
      <c r="F26" s="38">
        <f>'[5]вспомогат'!H24</f>
        <v>3094894.960000001</v>
      </c>
      <c r="G26" s="39">
        <f>'[5]вспомогат'!I24</f>
        <v>118.85618297791123</v>
      </c>
      <c r="H26" s="35">
        <f>'[5]вспомогат'!J24</f>
        <v>490995.9600000009</v>
      </c>
      <c r="I26" s="36">
        <f>'[5]вспомогат'!K24</f>
        <v>113.3150169328931</v>
      </c>
      <c r="J26" s="37">
        <f>'[5]вспомогат'!L24</f>
        <v>2433133.6000000015</v>
      </c>
    </row>
    <row r="27" spans="1:10" ht="12.75">
      <c r="A27" s="32" t="s">
        <v>29</v>
      </c>
      <c r="B27" s="33">
        <f>'[5]вспомогат'!B25</f>
        <v>34418900</v>
      </c>
      <c r="C27" s="33">
        <f>'[5]вспомогат'!C25</f>
        <v>23546485</v>
      </c>
      <c r="D27" s="38">
        <f>'[5]вспомогат'!D25</f>
        <v>3608125</v>
      </c>
      <c r="E27" s="33">
        <f>'[5]вспомогат'!G25</f>
        <v>24542269.65</v>
      </c>
      <c r="F27" s="38">
        <f>'[5]вспомогат'!H25</f>
        <v>3117110.129999999</v>
      </c>
      <c r="G27" s="39">
        <f>'[5]вспомогат'!I25</f>
        <v>86.39141188290314</v>
      </c>
      <c r="H27" s="35">
        <f>'[5]вспомогат'!J25</f>
        <v>-491014.87000000104</v>
      </c>
      <c r="I27" s="36">
        <f>'[5]вспомогат'!K25</f>
        <v>104.22901613552935</v>
      </c>
      <c r="J27" s="37">
        <f>'[5]вспомогат'!L25</f>
        <v>995784.6499999985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16713166</v>
      </c>
      <c r="D28" s="38">
        <f>'[5]вспомогат'!D26</f>
        <v>2705792</v>
      </c>
      <c r="E28" s="33">
        <f>'[5]вспомогат'!G26</f>
        <v>17168693.92</v>
      </c>
      <c r="F28" s="38">
        <f>'[5]вспомогат'!H26</f>
        <v>2493561.2200000025</v>
      </c>
      <c r="G28" s="39">
        <f>'[5]вспомогат'!I26</f>
        <v>92.15642665807286</v>
      </c>
      <c r="H28" s="35">
        <f>'[5]вспомогат'!J26</f>
        <v>-212230.77999999747</v>
      </c>
      <c r="I28" s="36">
        <f>'[5]вспомогат'!K26</f>
        <v>102.7255633073949</v>
      </c>
      <c r="J28" s="37">
        <f>'[5]вспомогат'!L26</f>
        <v>455527.9200000018</v>
      </c>
    </row>
    <row r="29" spans="1:10" ht="12.75">
      <c r="A29" s="32" t="s">
        <v>31</v>
      </c>
      <c r="B29" s="33">
        <f>'[5]вспомогат'!B27</f>
        <v>18796543</v>
      </c>
      <c r="C29" s="33">
        <f>'[5]вспомогат'!C27</f>
        <v>13476646</v>
      </c>
      <c r="D29" s="38">
        <f>'[5]вспомогат'!D27</f>
        <v>1939890</v>
      </c>
      <c r="E29" s="33">
        <f>'[5]вспомогат'!G27</f>
        <v>14135343.79</v>
      </c>
      <c r="F29" s="38">
        <f>'[5]вспомогат'!H27</f>
        <v>2188636.3899999987</v>
      </c>
      <c r="G29" s="39">
        <f>'[5]вспомогат'!I27</f>
        <v>112.82270592662465</v>
      </c>
      <c r="H29" s="35">
        <f>'[5]вспомогат'!J27</f>
        <v>248746.38999999873</v>
      </c>
      <c r="I29" s="36">
        <f>'[5]вспомогат'!K27</f>
        <v>104.88769824480066</v>
      </c>
      <c r="J29" s="37">
        <f>'[5]вспомогат'!L27</f>
        <v>658697.7899999991</v>
      </c>
    </row>
    <row r="30" spans="1:10" ht="12.75">
      <c r="A30" s="32" t="s">
        <v>32</v>
      </c>
      <c r="B30" s="33">
        <f>'[5]вспомогат'!B28</f>
        <v>32713485</v>
      </c>
      <c r="C30" s="33">
        <f>'[5]вспомогат'!C28</f>
        <v>21942534</v>
      </c>
      <c r="D30" s="38">
        <f>'[5]вспомогат'!D28</f>
        <v>2974691</v>
      </c>
      <c r="E30" s="33">
        <f>'[5]вспомогат'!G28</f>
        <v>23880871.62</v>
      </c>
      <c r="F30" s="38">
        <f>'[5]вспомогат'!H28</f>
        <v>3137327.030000001</v>
      </c>
      <c r="G30" s="39">
        <f>'[5]вспомогат'!I28</f>
        <v>105.46732517764035</v>
      </c>
      <c r="H30" s="35">
        <f>'[5]вспомогат'!J28</f>
        <v>162636.0300000012</v>
      </c>
      <c r="I30" s="36">
        <f>'[5]вспомогат'!K28</f>
        <v>108.83369997284727</v>
      </c>
      <c r="J30" s="37">
        <f>'[5]вспомогат'!L28</f>
        <v>1938337.620000001</v>
      </c>
    </row>
    <row r="31" spans="1:10" ht="12.75">
      <c r="A31" s="32" t="s">
        <v>33</v>
      </c>
      <c r="B31" s="33">
        <f>'[5]вспомогат'!B29</f>
        <v>62537067</v>
      </c>
      <c r="C31" s="33">
        <f>'[5]вспомогат'!C29</f>
        <v>46895993</v>
      </c>
      <c r="D31" s="38">
        <f>'[5]вспомогат'!D29</f>
        <v>6137539</v>
      </c>
      <c r="E31" s="33">
        <f>'[5]вспомогат'!G29</f>
        <v>48958089.96</v>
      </c>
      <c r="F31" s="38">
        <f>'[5]вспомогат'!H29</f>
        <v>6061059.130000003</v>
      </c>
      <c r="G31" s="39">
        <f>'[5]вспомогат'!I29</f>
        <v>98.753900056684</v>
      </c>
      <c r="H31" s="35">
        <f>'[5]вспомогат'!J29</f>
        <v>-76479.86999999732</v>
      </c>
      <c r="I31" s="36">
        <f>'[5]вспомогат'!K29</f>
        <v>104.3971709054119</v>
      </c>
      <c r="J31" s="37">
        <f>'[5]вспомогат'!L29</f>
        <v>2062096.960000001</v>
      </c>
    </row>
    <row r="32" spans="1:10" ht="12.75">
      <c r="A32" s="32" t="s">
        <v>34</v>
      </c>
      <c r="B32" s="33">
        <f>'[5]вспомогат'!B30</f>
        <v>26565729</v>
      </c>
      <c r="C32" s="33">
        <f>'[5]вспомогат'!C30</f>
        <v>17352849</v>
      </c>
      <c r="D32" s="38">
        <f>'[5]вспомогат'!D30</f>
        <v>2269627</v>
      </c>
      <c r="E32" s="33">
        <f>'[5]вспомогат'!G30</f>
        <v>17711147.03</v>
      </c>
      <c r="F32" s="38">
        <f>'[5]вспомогат'!H30</f>
        <v>2275156.7300000004</v>
      </c>
      <c r="G32" s="39">
        <f>'[5]вспомогат'!I30</f>
        <v>100.24364047484457</v>
      </c>
      <c r="H32" s="35">
        <f>'[5]вспомогат'!J30</f>
        <v>5529.730000000447</v>
      </c>
      <c r="I32" s="36">
        <f>'[5]вспомогат'!K30</f>
        <v>102.06477927630213</v>
      </c>
      <c r="J32" s="37">
        <f>'[5]вспомогат'!L30</f>
        <v>358298.0300000012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19894341</v>
      </c>
      <c r="D33" s="38">
        <f>'[5]вспомогат'!D31</f>
        <v>2715303</v>
      </c>
      <c r="E33" s="33">
        <f>'[5]вспомогат'!G31</f>
        <v>20266653.84</v>
      </c>
      <c r="F33" s="38">
        <f>'[5]вспомогат'!H31</f>
        <v>2576915.9499999993</v>
      </c>
      <c r="G33" s="39">
        <f>'[5]вспомогат'!I31</f>
        <v>94.90343987392933</v>
      </c>
      <c r="H33" s="35">
        <f>'[5]вспомогат'!J31</f>
        <v>-138387.05000000075</v>
      </c>
      <c r="I33" s="36">
        <f>'[5]вспомогат'!K31</f>
        <v>101.87145098196517</v>
      </c>
      <c r="J33" s="37">
        <f>'[5]вспомогат'!L31</f>
        <v>372312.83999999985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7830209</v>
      </c>
      <c r="D34" s="38">
        <f>'[5]вспомогат'!D32</f>
        <v>884526</v>
      </c>
      <c r="E34" s="33">
        <f>'[5]вспомогат'!G32</f>
        <v>8457146.9</v>
      </c>
      <c r="F34" s="38">
        <f>'[5]вспомогат'!H32</f>
        <v>1138551.9400000004</v>
      </c>
      <c r="G34" s="39">
        <f>'[5]вспомогат'!I32</f>
        <v>128.7188776813797</v>
      </c>
      <c r="H34" s="35">
        <f>'[5]вспомогат'!J32</f>
        <v>254025.9400000004</v>
      </c>
      <c r="I34" s="36">
        <f>'[5]вспомогат'!K32</f>
        <v>108.00665601646138</v>
      </c>
      <c r="J34" s="37">
        <f>'[5]вспомогат'!L32</f>
        <v>626937.9000000004</v>
      </c>
    </row>
    <row r="35" spans="1:10" ht="12.75">
      <c r="A35" s="32" t="s">
        <v>37</v>
      </c>
      <c r="B35" s="33">
        <f>'[5]вспомогат'!B33</f>
        <v>25330561</v>
      </c>
      <c r="C35" s="33">
        <f>'[5]вспомогат'!C33</f>
        <v>18628386</v>
      </c>
      <c r="D35" s="38">
        <f>'[5]вспомогат'!D33</f>
        <v>2575755</v>
      </c>
      <c r="E35" s="33">
        <f>'[5]вспомогат'!G33</f>
        <v>20745943.81</v>
      </c>
      <c r="F35" s="38">
        <f>'[5]вспомогат'!H33</f>
        <v>2318368.219999999</v>
      </c>
      <c r="G35" s="39">
        <f>'[5]вспомогат'!I33</f>
        <v>90.00732678379732</v>
      </c>
      <c r="H35" s="35">
        <f>'[5]вспомогат'!J33</f>
        <v>-257386.7800000012</v>
      </c>
      <c r="I35" s="36">
        <f>'[5]вспомогат'!K33</f>
        <v>111.3673713331901</v>
      </c>
      <c r="J35" s="37">
        <f>'[5]вспомогат'!L33</f>
        <v>2117557.8099999987</v>
      </c>
    </row>
    <row r="36" spans="1:10" ht="12.75">
      <c r="A36" s="32" t="s">
        <v>38</v>
      </c>
      <c r="B36" s="33">
        <f>'[5]вспомогат'!B34</f>
        <v>20807740</v>
      </c>
      <c r="C36" s="33">
        <f>'[5]вспомогат'!C34</f>
        <v>14848507</v>
      </c>
      <c r="D36" s="38">
        <f>'[5]вспомогат'!D34</f>
        <v>2108050</v>
      </c>
      <c r="E36" s="33">
        <f>'[5]вспомогат'!G34</f>
        <v>15221464.84</v>
      </c>
      <c r="F36" s="38">
        <f>'[5]вспомогат'!H34</f>
        <v>2134388.8900000006</v>
      </c>
      <c r="G36" s="39">
        <f>'[5]вспомогат'!I34</f>
        <v>101.24944332439935</v>
      </c>
      <c r="H36" s="35">
        <f>'[5]вспомогат'!J34</f>
        <v>26338.890000000596</v>
      </c>
      <c r="I36" s="36">
        <f>'[5]вспомогат'!K34</f>
        <v>102.51175313450706</v>
      </c>
      <c r="J36" s="37">
        <f>'[5]вспомогат'!L34</f>
        <v>372957.83999999985</v>
      </c>
    </row>
    <row r="37" spans="1:10" ht="12.75">
      <c r="A37" s="32" t="s">
        <v>39</v>
      </c>
      <c r="B37" s="33">
        <f>'[5]вспомогат'!B35</f>
        <v>41048203</v>
      </c>
      <c r="C37" s="33">
        <f>'[5]вспомогат'!C35</f>
        <v>29831956</v>
      </c>
      <c r="D37" s="38">
        <f>'[5]вспомогат'!D35</f>
        <v>4281188</v>
      </c>
      <c r="E37" s="33">
        <f>'[5]вспомогат'!G35</f>
        <v>31597231.7</v>
      </c>
      <c r="F37" s="38">
        <f>'[5]вспомогат'!H35</f>
        <v>3493351.84</v>
      </c>
      <c r="G37" s="39">
        <f>'[5]вспомогат'!I35</f>
        <v>81.59772100641224</v>
      </c>
      <c r="H37" s="35">
        <f>'[5]вспомогат'!J35</f>
        <v>-787836.1600000001</v>
      </c>
      <c r="I37" s="36">
        <f>'[5]вспомогат'!K35</f>
        <v>105.91739844346779</v>
      </c>
      <c r="J37" s="37">
        <f>'[5]вспомогат'!L35</f>
        <v>1765275.6999999993</v>
      </c>
    </row>
    <row r="38" spans="1:10" ht="18.75" customHeight="1">
      <c r="A38" s="51" t="s">
        <v>40</v>
      </c>
      <c r="B38" s="42">
        <f>SUM(B18:B37)</f>
        <v>642148864</v>
      </c>
      <c r="C38" s="42">
        <f>SUM(C18:C37)</f>
        <v>456263381</v>
      </c>
      <c r="D38" s="42">
        <f>SUM(D18:D37)</f>
        <v>63318245</v>
      </c>
      <c r="E38" s="42">
        <f>SUM(E18:E37)</f>
        <v>474583195.9599999</v>
      </c>
      <c r="F38" s="42">
        <f>SUM(F18:F37)</f>
        <v>60285236.17</v>
      </c>
      <c r="G38" s="43">
        <f>F38/D38*100</f>
        <v>95.20989751058325</v>
      </c>
      <c r="H38" s="42">
        <f>SUM(H18:H37)</f>
        <v>-3033008.830000004</v>
      </c>
      <c r="I38" s="44">
        <f>E38/C38*100</f>
        <v>104.01518415084026</v>
      </c>
      <c r="J38" s="42">
        <f>SUM(J18:J37)</f>
        <v>18319814.959999993</v>
      </c>
    </row>
    <row r="39" spans="1:10" ht="20.25" customHeight="1">
      <c r="A39" s="52" t="s">
        <v>41</v>
      </c>
      <c r="B39" s="53">
        <f>'[5]вспомогат'!B36</f>
        <v>3811666032</v>
      </c>
      <c r="C39" s="53">
        <f>'[5]вспомогат'!C36</f>
        <v>2728670227</v>
      </c>
      <c r="D39" s="53">
        <f>'[5]вспомогат'!D36</f>
        <v>307852470</v>
      </c>
      <c r="E39" s="53">
        <f>'[5]вспомогат'!G36</f>
        <v>2810558179.310001</v>
      </c>
      <c r="F39" s="53">
        <f>'[5]вспомогат'!H36</f>
        <v>314083471.95999974</v>
      </c>
      <c r="G39" s="54">
        <f>'[5]вспомогат'!I36</f>
        <v>102.0240220778478</v>
      </c>
      <c r="H39" s="53">
        <f>'[5]вспомогат'!J36</f>
        <v>6231001.959999792</v>
      </c>
      <c r="I39" s="54">
        <f>'[5]вспомогат'!K36</f>
        <v>103.00102047875647</v>
      </c>
      <c r="J39" s="53">
        <f>'[5]вспомогат'!L36</f>
        <v>81887952.3099999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30.09.2014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2014-10-01T07:40:05Z</dcterms:created>
  <dcterms:modified xsi:type="dcterms:W3CDTF">2014-10-01T07:40:39Z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