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<sst xmlns="http://schemas.openxmlformats.org/spreadsheetml/2006/main" count="47" uniqueCount="42">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</sst>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2409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24.09.2014</v>
          </cell>
        </row>
        <row r="6">
          <cell r="G6" t="str">
            <v>Фактично надійшло на 24.09.2014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936406100</v>
          </cell>
          <cell r="C10">
            <v>656560880</v>
          </cell>
          <cell r="D10">
            <v>71042600</v>
          </cell>
          <cell r="G10">
            <v>650906422.35</v>
          </cell>
          <cell r="H10">
            <v>53482609.68000007</v>
          </cell>
          <cell r="I10">
            <v>75.2824497977271</v>
          </cell>
          <cell r="J10">
            <v>-17559990.319999933</v>
          </cell>
          <cell r="K10">
            <v>99.13877633860855</v>
          </cell>
          <cell r="L10">
            <v>-5654457.649999976</v>
          </cell>
        </row>
        <row r="11">
          <cell r="B11">
            <v>1691009600</v>
          </cell>
          <cell r="C11">
            <v>1212090000</v>
          </cell>
          <cell r="D11">
            <v>130475000</v>
          </cell>
          <cell r="G11">
            <v>1208229735.66</v>
          </cell>
          <cell r="H11">
            <v>100433825.76999998</v>
          </cell>
          <cell r="I11">
            <v>76.97553230120711</v>
          </cell>
          <cell r="J11">
            <v>-30041174.23000002</v>
          </cell>
          <cell r="K11">
            <v>99.68151999108977</v>
          </cell>
          <cell r="L11">
            <v>-3860264.339999914</v>
          </cell>
        </row>
        <row r="12">
          <cell r="B12">
            <v>129920230</v>
          </cell>
          <cell r="C12">
            <v>95776636</v>
          </cell>
          <cell r="D12">
            <v>11440090</v>
          </cell>
          <cell r="G12">
            <v>93261598</v>
          </cell>
          <cell r="H12">
            <v>8121031.980000004</v>
          </cell>
          <cell r="I12">
            <v>70.98748331525367</v>
          </cell>
          <cell r="J12">
            <v>-3319058.019999996</v>
          </cell>
          <cell r="K12">
            <v>97.37405895107864</v>
          </cell>
          <cell r="L12">
            <v>-2515038</v>
          </cell>
        </row>
        <row r="13">
          <cell r="B13">
            <v>247569638</v>
          </cell>
          <cell r="C13">
            <v>188955320</v>
          </cell>
          <cell r="D13">
            <v>19791280</v>
          </cell>
          <cell r="G13">
            <v>200409249.83</v>
          </cell>
          <cell r="H13">
            <v>19407622.21000001</v>
          </cell>
          <cell r="I13">
            <v>98.06148066219066</v>
          </cell>
          <cell r="J13">
            <v>-383657.78999999166</v>
          </cell>
          <cell r="K13">
            <v>106.06171333519481</v>
          </cell>
          <cell r="L13">
            <v>11453929.830000013</v>
          </cell>
        </row>
        <row r="14">
          <cell r="B14">
            <v>139848700</v>
          </cell>
          <cell r="C14">
            <v>102540510</v>
          </cell>
          <cell r="D14">
            <v>11509870</v>
          </cell>
          <cell r="G14">
            <v>103280940.22</v>
          </cell>
          <cell r="H14">
            <v>8674228.39</v>
          </cell>
          <cell r="I14">
            <v>75.36339150659391</v>
          </cell>
          <cell r="J14">
            <v>-2835641.6099999994</v>
          </cell>
          <cell r="K14">
            <v>100.72208556403707</v>
          </cell>
          <cell r="L14">
            <v>740430.2199999988</v>
          </cell>
        </row>
        <row r="15">
          <cell r="B15">
            <v>24762900</v>
          </cell>
          <cell r="C15">
            <v>18246700</v>
          </cell>
          <cell r="D15">
            <v>2038585</v>
          </cell>
          <cell r="G15">
            <v>17568661.45</v>
          </cell>
          <cell r="H15">
            <v>1360541.92</v>
          </cell>
          <cell r="I15">
            <v>66.73952373827925</v>
          </cell>
          <cell r="J15">
            <v>-678043.0800000001</v>
          </cell>
          <cell r="K15">
            <v>96.28404834846849</v>
          </cell>
          <cell r="L15">
            <v>-678038.5500000007</v>
          </cell>
        </row>
        <row r="16">
          <cell r="B16">
            <v>31554000</v>
          </cell>
          <cell r="C16">
            <v>23363564</v>
          </cell>
          <cell r="D16">
            <v>3431952</v>
          </cell>
          <cell r="G16">
            <v>18230837.78</v>
          </cell>
          <cell r="H16">
            <v>2215307.6500000004</v>
          </cell>
          <cell r="I16">
            <v>64.54949399059196</v>
          </cell>
          <cell r="J16">
            <v>-1216644.3499999996</v>
          </cell>
          <cell r="K16">
            <v>78.0310648666445</v>
          </cell>
          <cell r="L16">
            <v>-5132726.219999999</v>
          </cell>
        </row>
        <row r="17">
          <cell r="B17">
            <v>92189150</v>
          </cell>
          <cell r="C17">
            <v>65542311</v>
          </cell>
          <cell r="D17">
            <v>9417443</v>
          </cell>
          <cell r="G17">
            <v>66354686.32</v>
          </cell>
          <cell r="H17">
            <v>6884698.210000001</v>
          </cell>
          <cell r="I17">
            <v>73.10581237391085</v>
          </cell>
          <cell r="J17">
            <v>-2532744.789999999</v>
          </cell>
          <cell r="K17">
            <v>101.2394670062824</v>
          </cell>
          <cell r="L17">
            <v>812375.3200000003</v>
          </cell>
        </row>
        <row r="18">
          <cell r="B18">
            <v>9151755</v>
          </cell>
          <cell r="C18">
            <v>6864265</v>
          </cell>
          <cell r="D18">
            <v>1434718</v>
          </cell>
          <cell r="G18">
            <v>6056447.53</v>
          </cell>
          <cell r="H18">
            <v>428990.6299999999</v>
          </cell>
          <cell r="I18">
            <v>29.900693376677502</v>
          </cell>
          <cell r="J18">
            <v>-1005727.3700000001</v>
          </cell>
          <cell r="K18">
            <v>88.23155181217508</v>
          </cell>
          <cell r="L18">
            <v>-807817.4699999997</v>
          </cell>
        </row>
        <row r="19">
          <cell r="B19">
            <v>19618479</v>
          </cell>
          <cell r="C19">
            <v>14266435</v>
          </cell>
          <cell r="D19">
            <v>2323226</v>
          </cell>
          <cell r="G19">
            <v>13501388.47</v>
          </cell>
          <cell r="H19">
            <v>1042802.2400000002</v>
          </cell>
          <cell r="I19">
            <v>44.88595771569362</v>
          </cell>
          <cell r="J19">
            <v>-1280423.7599999998</v>
          </cell>
          <cell r="K19">
            <v>94.63743724343188</v>
          </cell>
          <cell r="L19">
            <v>-765046.5299999993</v>
          </cell>
        </row>
        <row r="20">
          <cell r="B20">
            <v>43342999</v>
          </cell>
          <cell r="C20">
            <v>30060851</v>
          </cell>
          <cell r="D20">
            <v>4168247</v>
          </cell>
          <cell r="G20">
            <v>29955746.06</v>
          </cell>
          <cell r="H20">
            <v>2700696.959999997</v>
          </cell>
          <cell r="I20">
            <v>64.79215267233437</v>
          </cell>
          <cell r="J20">
            <v>-1467550.0400000028</v>
          </cell>
          <cell r="K20">
            <v>99.65035939933968</v>
          </cell>
          <cell r="L20">
            <v>-105104.94000000134</v>
          </cell>
        </row>
        <row r="21">
          <cell r="B21">
            <v>32288821</v>
          </cell>
          <cell r="C21">
            <v>23533986</v>
          </cell>
          <cell r="D21">
            <v>3507714</v>
          </cell>
          <cell r="G21">
            <v>23378896.4</v>
          </cell>
          <cell r="H21">
            <v>2141082.579999998</v>
          </cell>
          <cell r="I21">
            <v>61.03925747652169</v>
          </cell>
          <cell r="J21">
            <v>-1366631.4200000018</v>
          </cell>
          <cell r="K21">
            <v>99.34099731341728</v>
          </cell>
          <cell r="L21">
            <v>-155089.6000000015</v>
          </cell>
        </row>
        <row r="22">
          <cell r="B22">
            <v>41455214</v>
          </cell>
          <cell r="C22">
            <v>29640633</v>
          </cell>
          <cell r="D22">
            <v>3299872</v>
          </cell>
          <cell r="G22">
            <v>29213392.49</v>
          </cell>
          <cell r="H22">
            <v>1933512.789999999</v>
          </cell>
          <cell r="I22">
            <v>58.593569386933765</v>
          </cell>
          <cell r="J22">
            <v>-1366359.210000001</v>
          </cell>
          <cell r="K22">
            <v>98.5585985629929</v>
          </cell>
          <cell r="L22">
            <v>-427240.51000000164</v>
          </cell>
        </row>
        <row r="23">
          <cell r="B23">
            <v>20658040</v>
          </cell>
          <cell r="C23">
            <v>14718994</v>
          </cell>
          <cell r="D23">
            <v>1893023</v>
          </cell>
          <cell r="G23">
            <v>16796250.26</v>
          </cell>
          <cell r="H23">
            <v>1204867.6900000013</v>
          </cell>
          <cell r="I23">
            <v>63.64781040695233</v>
          </cell>
          <cell r="J23">
            <v>-688155.3099999987</v>
          </cell>
          <cell r="K23">
            <v>114.11275974431405</v>
          </cell>
          <cell r="L23">
            <v>2077256.2600000016</v>
          </cell>
        </row>
        <row r="24">
          <cell r="B24">
            <v>27235430</v>
          </cell>
          <cell r="C24">
            <v>18273605</v>
          </cell>
          <cell r="D24">
            <v>2603899</v>
          </cell>
          <cell r="G24">
            <v>19850506.77</v>
          </cell>
          <cell r="H24">
            <v>2238663.129999999</v>
          </cell>
          <cell r="I24">
            <v>85.97350089231568</v>
          </cell>
          <cell r="J24">
            <v>-365235.87000000104</v>
          </cell>
          <cell r="K24">
            <v>108.62939617004963</v>
          </cell>
          <cell r="L24">
            <v>1576901.7699999996</v>
          </cell>
        </row>
        <row r="25">
          <cell r="B25">
            <v>34353900</v>
          </cell>
          <cell r="C25">
            <v>23525485</v>
          </cell>
          <cell r="D25">
            <v>3587125</v>
          </cell>
          <cell r="G25">
            <v>23608122.83</v>
          </cell>
          <cell r="H25">
            <v>2182963.3099999987</v>
          </cell>
          <cell r="I25">
            <v>60.8555127016761</v>
          </cell>
          <cell r="J25">
            <v>-1404161.6900000013</v>
          </cell>
          <cell r="K25">
            <v>100.35126939997198</v>
          </cell>
          <cell r="L25">
            <v>82637.82999999821</v>
          </cell>
        </row>
        <row r="26">
          <cell r="B26">
            <v>22573748</v>
          </cell>
          <cell r="C26">
            <v>16751874</v>
          </cell>
          <cell r="D26">
            <v>2744500</v>
          </cell>
          <cell r="G26">
            <v>16264435.1</v>
          </cell>
          <cell r="H26">
            <v>1589302.4000000004</v>
          </cell>
          <cell r="I26">
            <v>57.90863180907271</v>
          </cell>
          <cell r="J26">
            <v>-1155197.5999999996</v>
          </cell>
          <cell r="K26">
            <v>97.0902425603249</v>
          </cell>
          <cell r="L26">
            <v>-487438.9000000004</v>
          </cell>
        </row>
        <row r="27">
          <cell r="B27">
            <v>18678307</v>
          </cell>
          <cell r="C27">
            <v>13358410</v>
          </cell>
          <cell r="D27">
            <v>1821654</v>
          </cell>
          <cell r="G27">
            <v>13507176.35</v>
          </cell>
          <cell r="H27">
            <v>1560468.9499999993</v>
          </cell>
          <cell r="I27">
            <v>85.66220314066224</v>
          </cell>
          <cell r="J27">
            <v>-261185.05000000075</v>
          </cell>
          <cell r="K27">
            <v>101.113653121891</v>
          </cell>
          <cell r="L27">
            <v>148766.34999999963</v>
          </cell>
        </row>
        <row r="28">
          <cell r="B28">
            <v>32686485</v>
          </cell>
          <cell r="C28">
            <v>21970396</v>
          </cell>
          <cell r="D28">
            <v>3002553</v>
          </cell>
          <cell r="G28">
            <v>22534269.47</v>
          </cell>
          <cell r="H28">
            <v>1790724.879999999</v>
          </cell>
          <cell r="I28">
            <v>59.640075628973044</v>
          </cell>
          <cell r="J28">
            <v>-1211828.120000001</v>
          </cell>
          <cell r="K28">
            <v>102.5665148229463</v>
          </cell>
          <cell r="L28">
            <v>563873.4699999988</v>
          </cell>
        </row>
        <row r="29">
          <cell r="B29">
            <v>62358067</v>
          </cell>
          <cell r="C29">
            <v>46716993</v>
          </cell>
          <cell r="D29">
            <v>5958539</v>
          </cell>
          <cell r="G29">
            <v>47179173.36</v>
          </cell>
          <cell r="H29">
            <v>4282142.530000001</v>
          </cell>
          <cell r="I29">
            <v>71.86564575645139</v>
          </cell>
          <cell r="J29">
            <v>-1676396.4699999988</v>
          </cell>
          <cell r="K29">
            <v>100.98931958227706</v>
          </cell>
          <cell r="L29">
            <v>462180.3599999994</v>
          </cell>
        </row>
        <row r="30">
          <cell r="B30">
            <v>26565729</v>
          </cell>
          <cell r="C30">
            <v>17730541</v>
          </cell>
          <cell r="D30">
            <v>2647319</v>
          </cell>
          <cell r="G30">
            <v>17005772.18</v>
          </cell>
          <cell r="H30">
            <v>1569781.879999999</v>
          </cell>
          <cell r="I30">
            <v>59.29704278177277</v>
          </cell>
          <cell r="J30">
            <v>-1077537.120000001</v>
          </cell>
          <cell r="K30">
            <v>95.912314125102</v>
          </cell>
          <cell r="L30">
            <v>-724768.8200000003</v>
          </cell>
        </row>
        <row r="31">
          <cell r="B31">
            <v>29019220</v>
          </cell>
          <cell r="C31">
            <v>20203241</v>
          </cell>
          <cell r="D31">
            <v>3024203</v>
          </cell>
          <cell r="G31">
            <v>19503998.2</v>
          </cell>
          <cell r="H31">
            <v>1814260.3099999987</v>
          </cell>
          <cell r="I31">
            <v>59.99135342435672</v>
          </cell>
          <cell r="J31">
            <v>-1209942.6900000013</v>
          </cell>
          <cell r="K31">
            <v>96.5389572890805</v>
          </cell>
          <cell r="L31">
            <v>-699242.8000000007</v>
          </cell>
        </row>
        <row r="32">
          <cell r="B32">
            <v>10776857</v>
          </cell>
          <cell r="C32">
            <v>7860209</v>
          </cell>
          <cell r="D32">
            <v>914526</v>
          </cell>
          <cell r="G32">
            <v>8182209.78</v>
          </cell>
          <cell r="H32">
            <v>863614.8200000003</v>
          </cell>
          <cell r="I32">
            <v>94.43305275082395</v>
          </cell>
          <cell r="J32">
            <v>-50911.1799999997</v>
          </cell>
          <cell r="K32">
            <v>104.09659310585762</v>
          </cell>
          <cell r="L32">
            <v>322000.78000000026</v>
          </cell>
        </row>
        <row r="33">
          <cell r="B33">
            <v>25220561</v>
          </cell>
          <cell r="C33">
            <v>18518386</v>
          </cell>
          <cell r="D33">
            <v>2465755</v>
          </cell>
          <cell r="G33">
            <v>19967365.18</v>
          </cell>
          <cell r="H33">
            <v>1539789.5899999999</v>
          </cell>
          <cell r="I33">
            <v>62.446982364427924</v>
          </cell>
          <cell r="J33">
            <v>-925965.4100000001</v>
          </cell>
          <cell r="K33">
            <v>107.82454356443374</v>
          </cell>
          <cell r="L33">
            <v>1448979.1799999997</v>
          </cell>
        </row>
        <row r="34">
          <cell r="B34">
            <v>20729000</v>
          </cell>
          <cell r="C34">
            <v>14800269</v>
          </cell>
          <cell r="D34">
            <v>2059812</v>
          </cell>
          <cell r="G34">
            <v>14470524.05</v>
          </cell>
          <cell r="H34">
            <v>1383448.1000000015</v>
          </cell>
          <cell r="I34">
            <v>67.16380426951594</v>
          </cell>
          <cell r="J34">
            <v>-676363.8999999985</v>
          </cell>
          <cell r="K34">
            <v>97.77203407586714</v>
          </cell>
          <cell r="L34">
            <v>-329744.94999999925</v>
          </cell>
        </row>
        <row r="35">
          <cell r="B35">
            <v>40398203</v>
          </cell>
          <cell r="C35">
            <v>29189456</v>
          </cell>
          <cell r="D35">
            <v>3638688</v>
          </cell>
          <cell r="G35">
            <v>30384598.16</v>
          </cell>
          <cell r="H35">
            <v>2280718.3000000007</v>
          </cell>
          <cell r="I35">
            <v>62.6796883931791</v>
          </cell>
          <cell r="J35">
            <v>-1357969.6999999993</v>
          </cell>
          <cell r="K35">
            <v>104.09443108497808</v>
          </cell>
          <cell r="L35">
            <v>1195142.1600000001</v>
          </cell>
        </row>
        <row r="36">
          <cell r="B36">
            <v>3810371133</v>
          </cell>
          <cell r="C36">
            <v>2731059950</v>
          </cell>
          <cell r="D36">
            <v>310242193</v>
          </cell>
          <cell r="G36">
            <v>2729602404.2499995</v>
          </cell>
          <cell r="H36">
            <v>233127696.90000007</v>
          </cell>
          <cell r="I36">
            <v>75.14377546319113</v>
          </cell>
          <cell r="J36">
            <v>-77114496.09999995</v>
          </cell>
          <cell r="K36">
            <v>99.94663076692987</v>
          </cell>
          <cell r="L36">
            <v>-1457545.7499998845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6" sqref="A2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24.09.2014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24.09.2014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656560880</v>
      </c>
      <c r="D10" s="33">
        <f>'[5]вспомогат'!D10</f>
        <v>71042600</v>
      </c>
      <c r="E10" s="33">
        <f>'[5]вспомогат'!G10</f>
        <v>650906422.35</v>
      </c>
      <c r="F10" s="33">
        <f>'[5]вспомогат'!H10</f>
        <v>53482609.68000007</v>
      </c>
      <c r="G10" s="34">
        <f>'[5]вспомогат'!I10</f>
        <v>75.2824497977271</v>
      </c>
      <c r="H10" s="35">
        <f>'[5]вспомогат'!J10</f>
        <v>-17559990.319999933</v>
      </c>
      <c r="I10" s="36">
        <f>'[5]вспомогат'!K10</f>
        <v>99.13877633860855</v>
      </c>
      <c r="J10" s="37">
        <f>'[5]вспомогат'!L10</f>
        <v>-5654457.649999976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1212090000</v>
      </c>
      <c r="D12" s="38">
        <f>'[5]вспомогат'!D11</f>
        <v>130475000</v>
      </c>
      <c r="E12" s="33">
        <f>'[5]вспомогат'!G11</f>
        <v>1208229735.66</v>
      </c>
      <c r="F12" s="38">
        <f>'[5]вспомогат'!H11</f>
        <v>100433825.76999998</v>
      </c>
      <c r="G12" s="39">
        <f>'[5]вспомогат'!I11</f>
        <v>76.97553230120711</v>
      </c>
      <c r="H12" s="35">
        <f>'[5]вспомогат'!J11</f>
        <v>-30041174.23000002</v>
      </c>
      <c r="I12" s="36">
        <f>'[5]вспомогат'!K11</f>
        <v>99.68151999108977</v>
      </c>
      <c r="J12" s="37">
        <f>'[5]вспомогат'!L11</f>
        <v>-3860264.339999914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95776636</v>
      </c>
      <c r="D13" s="38">
        <f>'[5]вспомогат'!D12</f>
        <v>11440090</v>
      </c>
      <c r="E13" s="33">
        <f>'[5]вспомогат'!G12</f>
        <v>93261598</v>
      </c>
      <c r="F13" s="38">
        <f>'[5]вспомогат'!H12</f>
        <v>8121031.980000004</v>
      </c>
      <c r="G13" s="39">
        <f>'[5]вспомогат'!I12</f>
        <v>70.98748331525367</v>
      </c>
      <c r="H13" s="35">
        <f>'[5]вспомогат'!J12</f>
        <v>-3319058.019999996</v>
      </c>
      <c r="I13" s="36">
        <f>'[5]вспомогат'!K12</f>
        <v>97.37405895107864</v>
      </c>
      <c r="J13" s="37">
        <f>'[5]вспомогат'!L12</f>
        <v>-2515038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188955320</v>
      </c>
      <c r="D14" s="38">
        <f>'[5]вспомогат'!D13</f>
        <v>19791280</v>
      </c>
      <c r="E14" s="33">
        <f>'[5]вспомогат'!G13</f>
        <v>200409249.83</v>
      </c>
      <c r="F14" s="38">
        <f>'[5]вспомогат'!H13</f>
        <v>19407622.21000001</v>
      </c>
      <c r="G14" s="39">
        <f>'[5]вспомогат'!I13</f>
        <v>98.06148066219066</v>
      </c>
      <c r="H14" s="35">
        <f>'[5]вспомогат'!J13</f>
        <v>-383657.78999999166</v>
      </c>
      <c r="I14" s="36">
        <f>'[5]вспомогат'!K13</f>
        <v>106.06171333519481</v>
      </c>
      <c r="J14" s="37">
        <f>'[5]вспомогат'!L13</f>
        <v>11453929.830000013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102540510</v>
      </c>
      <c r="D15" s="38">
        <f>'[5]вспомогат'!D14</f>
        <v>11509870</v>
      </c>
      <c r="E15" s="33">
        <f>'[5]вспомогат'!G14</f>
        <v>103280940.22</v>
      </c>
      <c r="F15" s="38">
        <f>'[5]вспомогат'!H14</f>
        <v>8674228.39</v>
      </c>
      <c r="G15" s="39">
        <f>'[5]вспомогат'!I14</f>
        <v>75.36339150659391</v>
      </c>
      <c r="H15" s="35">
        <f>'[5]вспомогат'!J14</f>
        <v>-2835641.6099999994</v>
      </c>
      <c r="I15" s="36">
        <f>'[5]вспомогат'!K14</f>
        <v>100.72208556403707</v>
      </c>
      <c r="J15" s="37">
        <f>'[5]вспомогат'!L14</f>
        <v>740430.2199999988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18246700</v>
      </c>
      <c r="D16" s="38">
        <f>'[5]вспомогат'!D15</f>
        <v>2038585</v>
      </c>
      <c r="E16" s="33">
        <f>'[5]вспомогат'!G15</f>
        <v>17568661.45</v>
      </c>
      <c r="F16" s="38">
        <f>'[5]вспомогат'!H15</f>
        <v>1360541.92</v>
      </c>
      <c r="G16" s="39">
        <f>'[5]вспомогат'!I15</f>
        <v>66.73952373827925</v>
      </c>
      <c r="H16" s="35">
        <f>'[5]вспомогат'!J15</f>
        <v>-678043.0800000001</v>
      </c>
      <c r="I16" s="36">
        <f>'[5]вспомогат'!K15</f>
        <v>96.28404834846849</v>
      </c>
      <c r="J16" s="37">
        <f>'[5]вспомогат'!L15</f>
        <v>-678038.5500000007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1617609166</v>
      </c>
      <c r="D17" s="42">
        <f>SUM(D12:D16)</f>
        <v>175254825</v>
      </c>
      <c r="E17" s="42">
        <f>SUM(E12:E16)</f>
        <v>1622750185.16</v>
      </c>
      <c r="F17" s="42">
        <f>SUM(F12:F16)</f>
        <v>137997250.26999998</v>
      </c>
      <c r="G17" s="43">
        <f>F17/D17*100</f>
        <v>78.740913564006</v>
      </c>
      <c r="H17" s="42">
        <f>SUM(H12:H16)</f>
        <v>-37257574.730000004</v>
      </c>
      <c r="I17" s="44">
        <f>E17/C17*100</f>
        <v>100.31781590189135</v>
      </c>
      <c r="J17" s="42">
        <f>SUM(J12:J16)</f>
        <v>5141019.160000097</v>
      </c>
    </row>
    <row r="18" spans="1:10" ht="20.25" customHeight="1">
      <c r="A18" s="32" t="s">
        <v>20</v>
      </c>
      <c r="B18" s="45">
        <f>'[5]вспомогат'!B16</f>
        <v>31554000</v>
      </c>
      <c r="C18" s="45">
        <f>'[5]вспомогат'!C16</f>
        <v>23363564</v>
      </c>
      <c r="D18" s="46">
        <f>'[5]вспомогат'!D16</f>
        <v>3431952</v>
      </c>
      <c r="E18" s="45">
        <f>'[5]вспомогат'!G16</f>
        <v>18230837.78</v>
      </c>
      <c r="F18" s="46">
        <f>'[5]вспомогат'!H16</f>
        <v>2215307.6500000004</v>
      </c>
      <c r="G18" s="47">
        <f>'[5]вспомогат'!I16</f>
        <v>64.54949399059196</v>
      </c>
      <c r="H18" s="48">
        <f>'[5]вспомогат'!J16</f>
        <v>-1216644.3499999996</v>
      </c>
      <c r="I18" s="49">
        <f>'[5]вспомогат'!K16</f>
        <v>78.0310648666445</v>
      </c>
      <c r="J18" s="50">
        <f>'[5]вспомогат'!L16</f>
        <v>-5132726.219999999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65542311</v>
      </c>
      <c r="D19" s="38">
        <f>'[5]вспомогат'!D17</f>
        <v>9417443</v>
      </c>
      <c r="E19" s="33">
        <f>'[5]вспомогат'!G17</f>
        <v>66354686.32</v>
      </c>
      <c r="F19" s="38">
        <f>'[5]вспомогат'!H17</f>
        <v>6884698.210000001</v>
      </c>
      <c r="G19" s="39">
        <f>'[5]вспомогат'!I17</f>
        <v>73.10581237391085</v>
      </c>
      <c r="H19" s="35">
        <f>'[5]вспомогат'!J17</f>
        <v>-2532744.789999999</v>
      </c>
      <c r="I19" s="36">
        <f>'[5]вспомогат'!K17</f>
        <v>101.2394670062824</v>
      </c>
      <c r="J19" s="37">
        <f>'[5]вспомогат'!L17</f>
        <v>812375.3200000003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6864265</v>
      </c>
      <c r="D20" s="38">
        <f>'[5]вспомогат'!D18</f>
        <v>1434718</v>
      </c>
      <c r="E20" s="33">
        <f>'[5]вспомогат'!G18</f>
        <v>6056447.53</v>
      </c>
      <c r="F20" s="38">
        <f>'[5]вспомогат'!H18</f>
        <v>428990.6299999999</v>
      </c>
      <c r="G20" s="39">
        <f>'[5]вспомогат'!I18</f>
        <v>29.900693376677502</v>
      </c>
      <c r="H20" s="35">
        <f>'[5]вспомогат'!J18</f>
        <v>-1005727.3700000001</v>
      </c>
      <c r="I20" s="36">
        <f>'[5]вспомогат'!K18</f>
        <v>88.23155181217508</v>
      </c>
      <c r="J20" s="37">
        <f>'[5]вспомогат'!L18</f>
        <v>-807817.4699999997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14266435</v>
      </c>
      <c r="D21" s="38">
        <f>'[5]вспомогат'!D19</f>
        <v>2323226</v>
      </c>
      <c r="E21" s="33">
        <f>'[5]вспомогат'!G19</f>
        <v>13501388.47</v>
      </c>
      <c r="F21" s="38">
        <f>'[5]вспомогат'!H19</f>
        <v>1042802.2400000002</v>
      </c>
      <c r="G21" s="39">
        <f>'[5]вспомогат'!I19</f>
        <v>44.88595771569362</v>
      </c>
      <c r="H21" s="35">
        <f>'[5]вспомогат'!J19</f>
        <v>-1280423.7599999998</v>
      </c>
      <c r="I21" s="36">
        <f>'[5]вспомогат'!K19</f>
        <v>94.63743724343188</v>
      </c>
      <c r="J21" s="37">
        <f>'[5]вспомогат'!L19</f>
        <v>-765046.5299999993</v>
      </c>
    </row>
    <row r="22" spans="1:10" ht="12.75">
      <c r="A22" s="32" t="s">
        <v>24</v>
      </c>
      <c r="B22" s="33">
        <f>'[5]вспомогат'!B20</f>
        <v>43342999</v>
      </c>
      <c r="C22" s="33">
        <f>'[5]вспомогат'!C20</f>
        <v>30060851</v>
      </c>
      <c r="D22" s="38">
        <f>'[5]вспомогат'!D20</f>
        <v>4168247</v>
      </c>
      <c r="E22" s="33">
        <f>'[5]вспомогат'!G20</f>
        <v>29955746.06</v>
      </c>
      <c r="F22" s="38">
        <f>'[5]вспомогат'!H20</f>
        <v>2700696.959999997</v>
      </c>
      <c r="G22" s="39">
        <f>'[5]вспомогат'!I20</f>
        <v>64.79215267233437</v>
      </c>
      <c r="H22" s="35">
        <f>'[5]вспомогат'!J20</f>
        <v>-1467550.0400000028</v>
      </c>
      <c r="I22" s="36">
        <f>'[5]вспомогат'!K20</f>
        <v>99.65035939933968</v>
      </c>
      <c r="J22" s="37">
        <f>'[5]вспомогат'!L20</f>
        <v>-105104.94000000134</v>
      </c>
    </row>
    <row r="23" spans="1:10" ht="12.75">
      <c r="A23" s="32" t="s">
        <v>25</v>
      </c>
      <c r="B23" s="33">
        <f>'[5]вспомогат'!B21</f>
        <v>32288821</v>
      </c>
      <c r="C23" s="33">
        <f>'[5]вспомогат'!C21</f>
        <v>23533986</v>
      </c>
      <c r="D23" s="38">
        <f>'[5]вспомогат'!D21</f>
        <v>3507714</v>
      </c>
      <c r="E23" s="33">
        <f>'[5]вспомогат'!G21</f>
        <v>23378896.4</v>
      </c>
      <c r="F23" s="38">
        <f>'[5]вспомогат'!H21</f>
        <v>2141082.579999998</v>
      </c>
      <c r="G23" s="39">
        <f>'[5]вспомогат'!I21</f>
        <v>61.03925747652169</v>
      </c>
      <c r="H23" s="35">
        <f>'[5]вспомогат'!J21</f>
        <v>-1366631.4200000018</v>
      </c>
      <c r="I23" s="36">
        <f>'[5]вспомогат'!K21</f>
        <v>99.34099731341728</v>
      </c>
      <c r="J23" s="37">
        <f>'[5]вспомогат'!L21</f>
        <v>-155089.6000000015</v>
      </c>
    </row>
    <row r="24" spans="1:10" ht="12.75">
      <c r="A24" s="32" t="s">
        <v>26</v>
      </c>
      <c r="B24" s="33">
        <f>'[5]вспомогат'!B22</f>
        <v>41455214</v>
      </c>
      <c r="C24" s="33">
        <f>'[5]вспомогат'!C22</f>
        <v>29640633</v>
      </c>
      <c r="D24" s="38">
        <f>'[5]вспомогат'!D22</f>
        <v>3299872</v>
      </c>
      <c r="E24" s="33">
        <f>'[5]вспомогат'!G22</f>
        <v>29213392.49</v>
      </c>
      <c r="F24" s="38">
        <f>'[5]вспомогат'!H22</f>
        <v>1933512.789999999</v>
      </c>
      <c r="G24" s="39">
        <f>'[5]вспомогат'!I22</f>
        <v>58.593569386933765</v>
      </c>
      <c r="H24" s="35">
        <f>'[5]вспомогат'!J22</f>
        <v>-1366359.210000001</v>
      </c>
      <c r="I24" s="36">
        <f>'[5]вспомогат'!K22</f>
        <v>98.5585985629929</v>
      </c>
      <c r="J24" s="37">
        <f>'[5]вспомогат'!L22</f>
        <v>-427240.51000000164</v>
      </c>
    </row>
    <row r="25" spans="1:10" ht="12.75">
      <c r="A25" s="32" t="s">
        <v>27</v>
      </c>
      <c r="B25" s="33">
        <f>'[5]вспомогат'!B23</f>
        <v>20658040</v>
      </c>
      <c r="C25" s="33">
        <f>'[5]вспомогат'!C23</f>
        <v>14718994</v>
      </c>
      <c r="D25" s="38">
        <f>'[5]вспомогат'!D23</f>
        <v>1893023</v>
      </c>
      <c r="E25" s="33">
        <f>'[5]вспомогат'!G23</f>
        <v>16796250.26</v>
      </c>
      <c r="F25" s="38">
        <f>'[5]вспомогат'!H23</f>
        <v>1204867.6900000013</v>
      </c>
      <c r="G25" s="39">
        <f>'[5]вспомогат'!I23</f>
        <v>63.64781040695233</v>
      </c>
      <c r="H25" s="35">
        <f>'[5]вспомогат'!J23</f>
        <v>-688155.3099999987</v>
      </c>
      <c r="I25" s="36">
        <f>'[5]вспомогат'!K23</f>
        <v>114.11275974431405</v>
      </c>
      <c r="J25" s="37">
        <f>'[5]вспомогат'!L23</f>
        <v>2077256.2600000016</v>
      </c>
    </row>
    <row r="26" spans="1:10" ht="12.75">
      <c r="A26" s="32" t="s">
        <v>28</v>
      </c>
      <c r="B26" s="33">
        <f>'[5]вспомогат'!B24</f>
        <v>27235430</v>
      </c>
      <c r="C26" s="33">
        <f>'[5]вспомогат'!C24</f>
        <v>18273605</v>
      </c>
      <c r="D26" s="38">
        <f>'[5]вспомогат'!D24</f>
        <v>2603899</v>
      </c>
      <c r="E26" s="33">
        <f>'[5]вспомогат'!G24</f>
        <v>19850506.77</v>
      </c>
      <c r="F26" s="38">
        <f>'[5]вспомогат'!H24</f>
        <v>2238663.129999999</v>
      </c>
      <c r="G26" s="39">
        <f>'[5]вспомогат'!I24</f>
        <v>85.97350089231568</v>
      </c>
      <c r="H26" s="35">
        <f>'[5]вспомогат'!J24</f>
        <v>-365235.87000000104</v>
      </c>
      <c r="I26" s="36">
        <f>'[5]вспомогат'!K24</f>
        <v>108.62939617004963</v>
      </c>
      <c r="J26" s="37">
        <f>'[5]вспомогат'!L24</f>
        <v>1576901.7699999996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23525485</v>
      </c>
      <c r="D27" s="38">
        <f>'[5]вспомогат'!D25</f>
        <v>3587125</v>
      </c>
      <c r="E27" s="33">
        <f>'[5]вспомогат'!G25</f>
        <v>23608122.83</v>
      </c>
      <c r="F27" s="38">
        <f>'[5]вспомогат'!H25</f>
        <v>2182963.3099999987</v>
      </c>
      <c r="G27" s="39">
        <f>'[5]вспомогат'!I25</f>
        <v>60.8555127016761</v>
      </c>
      <c r="H27" s="35">
        <f>'[5]вспомогат'!J25</f>
        <v>-1404161.6900000013</v>
      </c>
      <c r="I27" s="36">
        <f>'[5]вспомогат'!K25</f>
        <v>100.35126939997198</v>
      </c>
      <c r="J27" s="37">
        <f>'[5]вспомогат'!L25</f>
        <v>82637.82999999821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16751874</v>
      </c>
      <c r="D28" s="38">
        <f>'[5]вспомогат'!D26</f>
        <v>2744500</v>
      </c>
      <c r="E28" s="33">
        <f>'[5]вспомогат'!G26</f>
        <v>16264435.1</v>
      </c>
      <c r="F28" s="38">
        <f>'[5]вспомогат'!H26</f>
        <v>1589302.4000000004</v>
      </c>
      <c r="G28" s="39">
        <f>'[5]вспомогат'!I26</f>
        <v>57.90863180907271</v>
      </c>
      <c r="H28" s="35">
        <f>'[5]вспомогат'!J26</f>
        <v>-1155197.5999999996</v>
      </c>
      <c r="I28" s="36">
        <f>'[5]вспомогат'!K26</f>
        <v>97.0902425603249</v>
      </c>
      <c r="J28" s="37">
        <f>'[5]вспомогат'!L26</f>
        <v>-487438.9000000004</v>
      </c>
    </row>
    <row r="29" spans="1:10" ht="12.75">
      <c r="A29" s="32" t="s">
        <v>31</v>
      </c>
      <c r="B29" s="33">
        <f>'[5]вспомогат'!B27</f>
        <v>18678307</v>
      </c>
      <c r="C29" s="33">
        <f>'[5]вспомогат'!C27</f>
        <v>13358410</v>
      </c>
      <c r="D29" s="38">
        <f>'[5]вспомогат'!D27</f>
        <v>1821654</v>
      </c>
      <c r="E29" s="33">
        <f>'[5]вспомогат'!G27</f>
        <v>13507176.35</v>
      </c>
      <c r="F29" s="38">
        <f>'[5]вспомогат'!H27</f>
        <v>1560468.9499999993</v>
      </c>
      <c r="G29" s="39">
        <f>'[5]вспомогат'!I27</f>
        <v>85.66220314066224</v>
      </c>
      <c r="H29" s="35">
        <f>'[5]вспомогат'!J27</f>
        <v>-261185.05000000075</v>
      </c>
      <c r="I29" s="36">
        <f>'[5]вспомогат'!K27</f>
        <v>101.113653121891</v>
      </c>
      <c r="J29" s="37">
        <f>'[5]вспомогат'!L27</f>
        <v>148766.34999999963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21970396</v>
      </c>
      <c r="D30" s="38">
        <f>'[5]вспомогат'!D28</f>
        <v>3002553</v>
      </c>
      <c r="E30" s="33">
        <f>'[5]вспомогат'!G28</f>
        <v>22534269.47</v>
      </c>
      <c r="F30" s="38">
        <f>'[5]вспомогат'!H28</f>
        <v>1790724.879999999</v>
      </c>
      <c r="G30" s="39">
        <f>'[5]вспомогат'!I28</f>
        <v>59.640075628973044</v>
      </c>
      <c r="H30" s="35">
        <f>'[5]вспомогат'!J28</f>
        <v>-1211828.120000001</v>
      </c>
      <c r="I30" s="36">
        <f>'[5]вспомогат'!K28</f>
        <v>102.5665148229463</v>
      </c>
      <c r="J30" s="37">
        <f>'[5]вспомогат'!L28</f>
        <v>563873.4699999988</v>
      </c>
    </row>
    <row r="31" spans="1:10" ht="12.75">
      <c r="A31" s="32" t="s">
        <v>33</v>
      </c>
      <c r="B31" s="33">
        <f>'[5]вспомогат'!B29</f>
        <v>62358067</v>
      </c>
      <c r="C31" s="33">
        <f>'[5]вспомогат'!C29</f>
        <v>46716993</v>
      </c>
      <c r="D31" s="38">
        <f>'[5]вспомогат'!D29</f>
        <v>5958539</v>
      </c>
      <c r="E31" s="33">
        <f>'[5]вспомогат'!G29</f>
        <v>47179173.36</v>
      </c>
      <c r="F31" s="38">
        <f>'[5]вспомогат'!H29</f>
        <v>4282142.530000001</v>
      </c>
      <c r="G31" s="39">
        <f>'[5]вспомогат'!I29</f>
        <v>71.86564575645139</v>
      </c>
      <c r="H31" s="35">
        <f>'[5]вспомогат'!J29</f>
        <v>-1676396.4699999988</v>
      </c>
      <c r="I31" s="36">
        <f>'[5]вспомогат'!K29</f>
        <v>100.98931958227706</v>
      </c>
      <c r="J31" s="37">
        <f>'[5]вспомогат'!L29</f>
        <v>462180.3599999994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17730541</v>
      </c>
      <c r="D32" s="38">
        <f>'[5]вспомогат'!D30</f>
        <v>2647319</v>
      </c>
      <c r="E32" s="33">
        <f>'[5]вспомогат'!G30</f>
        <v>17005772.18</v>
      </c>
      <c r="F32" s="38">
        <f>'[5]вспомогат'!H30</f>
        <v>1569781.879999999</v>
      </c>
      <c r="G32" s="39">
        <f>'[5]вспомогат'!I30</f>
        <v>59.29704278177277</v>
      </c>
      <c r="H32" s="35">
        <f>'[5]вспомогат'!J30</f>
        <v>-1077537.120000001</v>
      </c>
      <c r="I32" s="36">
        <f>'[5]вспомогат'!K30</f>
        <v>95.912314125102</v>
      </c>
      <c r="J32" s="37">
        <f>'[5]вспомогат'!L30</f>
        <v>-724768.8200000003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20203241</v>
      </c>
      <c r="D33" s="38">
        <f>'[5]вспомогат'!D31</f>
        <v>3024203</v>
      </c>
      <c r="E33" s="33">
        <f>'[5]вспомогат'!G31</f>
        <v>19503998.2</v>
      </c>
      <c r="F33" s="38">
        <f>'[5]вспомогат'!H31</f>
        <v>1814260.3099999987</v>
      </c>
      <c r="G33" s="39">
        <f>'[5]вспомогат'!I31</f>
        <v>59.99135342435672</v>
      </c>
      <c r="H33" s="35">
        <f>'[5]вспомогат'!J31</f>
        <v>-1209942.6900000013</v>
      </c>
      <c r="I33" s="36">
        <f>'[5]вспомогат'!K31</f>
        <v>96.5389572890805</v>
      </c>
      <c r="J33" s="37">
        <f>'[5]вспомогат'!L31</f>
        <v>-699242.8000000007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7860209</v>
      </c>
      <c r="D34" s="38">
        <f>'[5]вспомогат'!D32</f>
        <v>914526</v>
      </c>
      <c r="E34" s="33">
        <f>'[5]вспомогат'!G32</f>
        <v>8182209.78</v>
      </c>
      <c r="F34" s="38">
        <f>'[5]вспомогат'!H32</f>
        <v>863614.8200000003</v>
      </c>
      <c r="G34" s="39">
        <f>'[5]вспомогат'!I32</f>
        <v>94.43305275082395</v>
      </c>
      <c r="H34" s="35">
        <f>'[5]вспомогат'!J32</f>
        <v>-50911.1799999997</v>
      </c>
      <c r="I34" s="36">
        <f>'[5]вспомогат'!K32</f>
        <v>104.09659310585762</v>
      </c>
      <c r="J34" s="37">
        <f>'[5]вспомогат'!L32</f>
        <v>322000.78000000026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18518386</v>
      </c>
      <c r="D35" s="38">
        <f>'[5]вспомогат'!D33</f>
        <v>2465755</v>
      </c>
      <c r="E35" s="33">
        <f>'[5]вспомогат'!G33</f>
        <v>19967365.18</v>
      </c>
      <c r="F35" s="38">
        <f>'[5]вспомогат'!H33</f>
        <v>1539789.5899999999</v>
      </c>
      <c r="G35" s="39">
        <f>'[5]вспомогат'!I33</f>
        <v>62.446982364427924</v>
      </c>
      <c r="H35" s="35">
        <f>'[5]вспомогат'!J33</f>
        <v>-925965.4100000001</v>
      </c>
      <c r="I35" s="36">
        <f>'[5]вспомогат'!K33</f>
        <v>107.82454356443374</v>
      </c>
      <c r="J35" s="37">
        <f>'[5]вспомогат'!L33</f>
        <v>1448979.1799999997</v>
      </c>
    </row>
    <row r="36" spans="1:10" ht="12.75">
      <c r="A36" s="32" t="s">
        <v>38</v>
      </c>
      <c r="B36" s="33">
        <f>'[5]вспомогат'!B34</f>
        <v>20729000</v>
      </c>
      <c r="C36" s="33">
        <f>'[5]вспомогат'!C34</f>
        <v>14800269</v>
      </c>
      <c r="D36" s="38">
        <f>'[5]вспомогат'!D34</f>
        <v>2059812</v>
      </c>
      <c r="E36" s="33">
        <f>'[5]вспомогат'!G34</f>
        <v>14470524.05</v>
      </c>
      <c r="F36" s="38">
        <f>'[5]вспомогат'!H34</f>
        <v>1383448.1000000015</v>
      </c>
      <c r="G36" s="39">
        <f>'[5]вспомогат'!I34</f>
        <v>67.16380426951594</v>
      </c>
      <c r="H36" s="35">
        <f>'[5]вспомогат'!J34</f>
        <v>-676363.8999999985</v>
      </c>
      <c r="I36" s="36">
        <f>'[5]вспомогат'!K34</f>
        <v>97.77203407586714</v>
      </c>
      <c r="J36" s="37">
        <f>'[5]вспомогат'!L34</f>
        <v>-329744.94999999925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29189456</v>
      </c>
      <c r="D37" s="38">
        <f>'[5]вспомогат'!D35</f>
        <v>3638688</v>
      </c>
      <c r="E37" s="33">
        <f>'[5]вспомогат'!G35</f>
        <v>30384598.16</v>
      </c>
      <c r="F37" s="38">
        <f>'[5]вспомогат'!H35</f>
        <v>2280718.3000000007</v>
      </c>
      <c r="G37" s="39">
        <f>'[5]вспомогат'!I35</f>
        <v>62.6796883931791</v>
      </c>
      <c r="H37" s="35">
        <f>'[5]вспомогат'!J35</f>
        <v>-1357969.6999999993</v>
      </c>
      <c r="I37" s="36">
        <f>'[5]вспомогат'!K35</f>
        <v>104.09443108497808</v>
      </c>
      <c r="J37" s="37">
        <f>'[5]вспомогат'!L35</f>
        <v>1195142.1600000001</v>
      </c>
    </row>
    <row r="38" spans="1:10" ht="18.75" customHeight="1">
      <c r="A38" s="51" t="s">
        <v>40</v>
      </c>
      <c r="B38" s="42">
        <f>SUM(B18:B37)</f>
        <v>640853965</v>
      </c>
      <c r="C38" s="42">
        <f>SUM(C18:C37)</f>
        <v>456889904</v>
      </c>
      <c r="D38" s="42">
        <f>SUM(D18:D37)</f>
        <v>63944768</v>
      </c>
      <c r="E38" s="42">
        <f>SUM(E18:E37)</f>
        <v>455945796.74000007</v>
      </c>
      <c r="F38" s="42">
        <f>SUM(F18:F37)</f>
        <v>41647836.95</v>
      </c>
      <c r="G38" s="43">
        <f>F38/D38*100</f>
        <v>65.1309532470272</v>
      </c>
      <c r="H38" s="42">
        <f>SUM(H18:H37)</f>
        <v>-22296931.050000004</v>
      </c>
      <c r="I38" s="44">
        <f>E38/C38*100</f>
        <v>99.79336219694626</v>
      </c>
      <c r="J38" s="42">
        <f>SUM(J18:J37)</f>
        <v>-944107.2600000054</v>
      </c>
    </row>
    <row r="39" spans="1:10" ht="20.25" customHeight="1">
      <c r="A39" s="52" t="s">
        <v>41</v>
      </c>
      <c r="B39" s="53">
        <f>'[5]вспомогат'!B36</f>
        <v>3810371133</v>
      </c>
      <c r="C39" s="53">
        <f>'[5]вспомогат'!C36</f>
        <v>2731059950</v>
      </c>
      <c r="D39" s="53">
        <f>'[5]вспомогат'!D36</f>
        <v>310242193</v>
      </c>
      <c r="E39" s="53">
        <f>'[5]вспомогат'!G36</f>
        <v>2729602404.2499995</v>
      </c>
      <c r="F39" s="53">
        <f>'[5]вспомогат'!H36</f>
        <v>233127696.90000007</v>
      </c>
      <c r="G39" s="54">
        <f>'[5]вспомогат'!I36</f>
        <v>75.14377546319113</v>
      </c>
      <c r="H39" s="53">
        <f>'[5]вспомогат'!J36</f>
        <v>-77114496.09999995</v>
      </c>
      <c r="I39" s="54">
        <f>'[5]вспомогат'!K36</f>
        <v>99.94663076692987</v>
      </c>
      <c r="J39" s="53">
        <f>'[5]вспомогат'!L36</f>
        <v>-1457545.7499998845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24.09.2014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2014-09-25T04:33:44Z</dcterms:created>
  <dcterms:modified xsi:type="dcterms:W3CDTF">2014-09-25T04:34:04Z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